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19320" windowHeight="9390" tabRatio="359"/>
  </bookViews>
  <sheets>
    <sheet name="Приложение 14" sheetId="5" r:id="rId1"/>
  </sheets>
  <calcPr calcId="145621"/>
</workbook>
</file>

<file path=xl/calcChain.xml><?xml version="1.0" encoding="utf-8"?>
<calcChain xmlns="http://schemas.openxmlformats.org/spreadsheetml/2006/main">
  <c r="M21" i="5" l="1"/>
  <c r="H22" i="5" l="1"/>
  <c r="I22" i="5"/>
  <c r="J22" i="5"/>
  <c r="K22" i="5"/>
  <c r="L22" i="5"/>
  <c r="M22" i="5"/>
  <c r="N22" i="5"/>
  <c r="G22" i="5"/>
  <c r="N15" i="5"/>
  <c r="N16" i="5"/>
  <c r="N17" i="5"/>
  <c r="N18" i="5"/>
  <c r="N19" i="5"/>
  <c r="N20" i="5"/>
  <c r="N21" i="5"/>
  <c r="N14" i="5"/>
  <c r="A36" i="5" l="1"/>
  <c r="H36" i="5" s="1"/>
  <c r="J20" i="5" l="1"/>
  <c r="M20" i="5" s="1"/>
  <c r="J19" i="5"/>
  <c r="M19" i="5" s="1"/>
  <c r="J18" i="5"/>
  <c r="M18" i="5" s="1"/>
  <c r="J17" i="5"/>
  <c r="M17" i="5" s="1"/>
  <c r="J16" i="5"/>
  <c r="M16" i="5" s="1"/>
  <c r="J15" i="5"/>
  <c r="M15" i="5" s="1"/>
  <c r="J14" i="5"/>
  <c r="M14" i="5" l="1"/>
  <c r="K72" i="5" l="1"/>
  <c r="J72" i="5" l="1"/>
  <c r="I72" i="5"/>
  <c r="H72" i="5"/>
  <c r="G72" i="5"/>
  <c r="F72" i="5"/>
  <c r="D61" i="5"/>
  <c r="K36" i="5"/>
  <c r="L36" i="5" s="1"/>
  <c r="G81" i="5" l="1"/>
  <c r="F81" i="5"/>
  <c r="G52" i="5" l="1"/>
  <c r="F52" i="5"/>
</calcChain>
</file>

<file path=xl/sharedStrings.xml><?xml version="1.0" encoding="utf-8"?>
<sst xmlns="http://schemas.openxmlformats.org/spreadsheetml/2006/main" count="193" uniqueCount="131">
  <si>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</si>
  <si>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</si>
  <si>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</si>
  <si>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</si>
  <si>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</si>
  <si>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</si>
  <si>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</si>
  <si>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</si>
  <si>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</si>
  <si>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</si>
  <si>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</si>
  <si>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</si>
  <si>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</si>
  <si>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</si>
  <si>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</si>
  <si>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</si>
  <si>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</si>
  <si>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</si>
  <si>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</si>
  <si>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Размер на издадената гаранция от лицето по чл.8а от ЗОД</t>
  </si>
  <si>
    <t>Кредитор на бенефициента, на който лицето по чл.8а от ЗОД е издало гаранцията</t>
  </si>
  <si>
    <t>Година на издаване на гаранцията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</si>
  <si>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</si>
  <si>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</si>
  <si>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</si>
  <si>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2015 г.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</si>
  <si>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</si>
  <si>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</si>
  <si>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</si>
  <si>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</si>
  <si>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</si>
  <si>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</si>
  <si>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</si>
  <si>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</si>
  <si>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</si>
  <si>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</si>
  <si>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</si>
  <si>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</si>
  <si>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</si>
  <si>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</si>
  <si>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</si>
  <si>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</si>
  <si>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</si>
  <si>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</si>
  <si>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</si>
  <si>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>к.4 (к.1/(к.2+к.3)*100</t>
  </si>
  <si>
    <t>Бенефициент на гаранцията, издадена от лицето по чл.8а от ЗОД</t>
  </si>
  <si>
    <t xml:space="preserve">к.10 </t>
  </si>
  <si>
    <t>А.1.    СЪОТНОШЕНИЕ по чл.32, ал.1 от ЗПФ</t>
  </si>
  <si>
    <t>k.10 (к.11+к.12)</t>
  </si>
  <si>
    <t>Размер на издадената от общината гаранция /в лева/</t>
  </si>
  <si>
    <t>Забележка:</t>
  </si>
  <si>
    <t xml:space="preserve">Краен срок за погасяване </t>
  </si>
  <si>
    <t xml:space="preserve">Изготвил: </t>
  </si>
  <si>
    <t xml:space="preserve">Кмет на общината: </t>
  </si>
  <si>
    <t>/име, подпис и печат/</t>
  </si>
  <si>
    <t>2016 г.</t>
  </si>
  <si>
    <t>/име, сл. тел. и подпис/</t>
  </si>
  <si>
    <t>Съотношение на плащанията по дълга към средногодишния размер на изравнителната и приходите (%)</t>
  </si>
  <si>
    <t>к.12 (к.11/к.8)*100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</si>
  <si>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</si>
  <si>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</si>
  <si>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</si>
  <si>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t>2017 г.</t>
  </si>
  <si>
    <t>Остатъчен размер на дълга към 01.01.2018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</si>
  <si>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2018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</si>
  <si>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2018 г. /в лева/</t>
    </r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</si>
  <si>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2018 г. /в лева/</t>
    </r>
  </si>
  <si>
    <t xml:space="preserve">Общо извършени плащания по дълга през 2018 г. по главница и разходи /в лева/ </t>
  </si>
  <si>
    <t>Остатъчен размер на дълга към 31.12.2018 г. /в лева/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</si>
  <si>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</si>
  <si>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t xml:space="preserve">4. За дълга с фиксиран курс на валутата (в лева, евро), остатъчният размер към 31.12.2018 г. /к.14/ следва да е равен на к.7+к.8-к.9. За дълга във валута с плаващ курс (USD, JPY), левовата равностойност на остатъчния размер към 31.12.2018 г. (к.14) се посочва като се използва съответния курс на БНБ за валутата. </t>
  </si>
  <si>
    <t>5. Остатъчен размер на дълга към 01.01.2018 г. и към 31.12.2018 г. е дълга по счетоводни данни, съответно към двата периода.</t>
  </si>
  <si>
    <r>
      <t xml:space="preserve">в т.ч.:                          плащания по дълга, които се </t>
    </r>
    <r>
      <rPr>
        <b/>
        <i/>
        <sz val="12"/>
        <color theme="1"/>
        <rFont val="Times New Roman"/>
        <family val="1"/>
        <charset val="204"/>
      </rPr>
      <t>изключват</t>
    </r>
    <r>
      <rPr>
        <b/>
        <sz val="12"/>
        <color theme="1"/>
        <rFont val="Times New Roman"/>
        <family val="1"/>
        <charset val="204"/>
      </rPr>
      <t xml:space="preserve"> от съотношението </t>
    </r>
  </si>
  <si>
    <t xml:space="preserve">Плащания по дълга, влизащи в изчислението на съотношени-ето през 2018 г. </t>
  </si>
  <si>
    <r>
      <t xml:space="preserve"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</t>
    </r>
    <r>
      <rPr>
        <b/>
        <sz val="10"/>
        <color theme="1"/>
        <rFont val="Times New Roman"/>
        <family val="1"/>
        <charset val="204"/>
      </rPr>
      <t>чл.3 от ЗОД</t>
    </r>
    <r>
      <rPr>
        <sz val="10"/>
        <color theme="1"/>
        <rFont val="Times New Roman"/>
        <family val="1"/>
        <charset val="204"/>
      </rPr>
      <t>)</t>
    </r>
  </si>
  <si>
    <r>
      <t xml:space="preserve">2. В к.10 се посочва общия размер на плащанията през </t>
    </r>
    <r>
      <rPr>
        <b/>
        <sz val="10"/>
        <color theme="1"/>
        <rFont val="Times New Roman"/>
        <family val="1"/>
        <charset val="204"/>
      </rPr>
      <t>2018 г.</t>
    </r>
    <r>
      <rPr>
        <sz val="10"/>
        <color theme="1"/>
        <rFont val="Times New Roman"/>
        <family val="1"/>
        <charset val="204"/>
      </rPr>
      <t xml:space="preserve">, които следва да се изключват от съотношението. За </t>
    </r>
    <r>
      <rPr>
        <b/>
        <sz val="10"/>
        <color theme="1"/>
        <rFont val="Times New Roman"/>
        <family val="1"/>
        <charset val="204"/>
      </rPr>
      <t>2018 г.</t>
    </r>
    <r>
      <rPr>
        <sz val="10"/>
        <color theme="1"/>
        <rFont val="Times New Roman"/>
        <family val="1"/>
        <charset val="204"/>
      </rPr>
      <t xml:space="preserve"> те са:</t>
    </r>
  </si>
  <si>
    <r>
      <t xml:space="preserve">  а) плащанията по дълга по </t>
    </r>
    <r>
      <rPr>
        <b/>
        <sz val="10"/>
        <color theme="1"/>
        <rFont val="Times New Roman"/>
        <family val="1"/>
        <charset val="204"/>
      </rPr>
      <t>чл. 3, т. 5 от ЗОД</t>
    </r>
    <r>
      <rPr>
        <sz val="10"/>
        <color theme="1"/>
        <rFont val="Times New Roman"/>
        <family val="1"/>
        <charset val="204"/>
      </rPr>
      <t xml:space="preserve"> (вкл. и по заемите от ПУДООС), ФЕЕ, „ФЛАГ-ЕАД" (вкл. и Фонд за устойчиво градско развитие) и заемите от др. лица, попадащи в сектор „Държавно управление“;</t>
    </r>
  </si>
  <si>
    <r>
      <t xml:space="preserve">   б) плащания по ЕСКО договори, съгласно </t>
    </r>
    <r>
      <rPr>
        <b/>
        <sz val="10"/>
        <color theme="1"/>
        <rFont val="Times New Roman"/>
        <family val="1"/>
        <charset val="204"/>
      </rPr>
      <t xml:space="preserve">чл. 85, ал. 1 от ЗДБРБ за 2018 г.                           </t>
    </r>
  </si>
  <si>
    <t>Остатъчен размер на дълга на бенефициента към 01.01.2018 г. /в лева/</t>
  </si>
  <si>
    <t>Остатъчен размер на дълга на бенефициента към 31.12.2018 г. /в лева/</t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</si>
  <si>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01.01.2018 г. са били активни, както и за гаранциите, издадени през 2018 г.</t>
    </r>
  </si>
  <si>
    <r>
      <t xml:space="preserve">Номинал на издадените общински гаранции </t>
    </r>
    <r>
      <rPr>
        <b/>
        <i/>
        <sz val="12"/>
        <color theme="1"/>
        <rFont val="Times New Roman"/>
        <family val="1"/>
        <charset val="204"/>
      </rPr>
      <t xml:space="preserve">през 2018 г. </t>
    </r>
  </si>
  <si>
    <t>Изравнителна субсидия - отчетни данни за 2017 г.</t>
  </si>
  <si>
    <t>Бюджетни приходи - отчетни данни за 2017 г.</t>
  </si>
  <si>
    <t xml:space="preserve">Съотношение на номинала на издадените през 2018 г. общински гаранции и общата сума на приходите и  изравнителна субсидия </t>
  </si>
  <si>
    <t>Остатъчен размер на дълга на лицето към 01.01.2018 г. /в лева/</t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</si>
  <si>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2018 г. /в лева/</t>
    </r>
  </si>
  <si>
    <t>Остатъчен размер на дълга на лицето към 31.12.2018 г. /в лева/</t>
  </si>
  <si>
    <t>Остатъчен размер на гаранцията към 01.01.2018 г. /в лева/</t>
  </si>
  <si>
    <t>Остатъчен размер на гаранцията към 31.12.2018 г. /в лева/</t>
  </si>
  <si>
    <t xml:space="preserve">за общинския дълг, издадените общински гаранции, съотношението на плащанията, дълга на лицата по чл. 8а от Закона за общинския дълг и издадените от тях гаранции през 2018 година </t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</si>
  <si>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</si>
  <si>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2018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</si>
  <si>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</si>
  <si>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</si>
  <si>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</si>
  <si>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t>Приложение  № 14</t>
  </si>
  <si>
    <t>2. Информацията се попълва за дългове, които към 01.01.2018 г. са били поети (сключени договори, възникнали задължения), както и за дълговете, които са поети през 2018 г., включително и за тези, които са погасени през 2018 г. Информация за дългове, които към 31.12.2018 г. са приключили, не се попълва.</t>
  </si>
  <si>
    <r>
      <t xml:space="preserve">  в) </t>
    </r>
    <r>
      <rPr>
        <i/>
        <sz val="10"/>
        <color theme="1"/>
        <rFont val="Times New Roman"/>
        <family val="1"/>
        <charset val="204"/>
      </rPr>
      <t>частта</t>
    </r>
    <r>
      <rPr>
        <sz val="10"/>
        <color theme="1"/>
        <rFont val="Times New Roman"/>
        <family val="1"/>
        <charset val="204"/>
      </rPr>
      <t xml:space="preserve"> от плащанията </t>
    </r>
    <r>
      <rPr>
        <i/>
        <sz val="10"/>
        <color theme="1"/>
        <rFont val="Times New Roman"/>
        <family val="1"/>
        <charset val="204"/>
      </rPr>
      <t>по главницата</t>
    </r>
    <r>
      <rPr>
        <sz val="10"/>
        <color theme="1"/>
        <rFont val="Times New Roman"/>
        <family val="1"/>
        <charset val="204"/>
      </rPr>
      <t xml:space="preserve"> по съществуващ дълг през 2018 г., която е погасена чрез нов, рефинансиращ заем, съгласно</t>
    </r>
    <r>
      <rPr>
        <b/>
        <sz val="10"/>
        <color theme="1"/>
        <rFont val="Times New Roman"/>
        <family val="1"/>
        <charset val="204"/>
      </rPr>
      <t xml:space="preserve"> чл. 84, ал. 3 от ЗДБРБ за 2019 г.</t>
    </r>
  </si>
  <si>
    <t xml:space="preserve">                                                                                                                                    </t>
  </si>
  <si>
    <t>1.Инвестиционен кредит</t>
  </si>
  <si>
    <t>Райфайзенбанк ЕАД</t>
  </si>
  <si>
    <t>EUR</t>
  </si>
  <si>
    <t>Финансиране на инвестиционни обекти в полза на местната общност</t>
  </si>
  <si>
    <t>30.11.2021 г.</t>
  </si>
  <si>
    <t>3. Търговски кредит</t>
  </si>
  <si>
    <t>"Енемона" АД гр.Козлодуй</t>
  </si>
  <si>
    <t>BGN</t>
  </si>
  <si>
    <t>Изпълнение на инженеринг с гарантиран енергоефективен резултат и съпътстващи строителни и ремонтни работи за сградата на общинска администрация - гр.Хасково</t>
  </si>
  <si>
    <t>31.12.2019 г.</t>
  </si>
  <si>
    <t>2. Търговски кредит</t>
  </si>
  <si>
    <t>5. Търговски кредит</t>
  </si>
  <si>
    <t>"Технотерм инженеринг" ЕАД София</t>
  </si>
  <si>
    <t>Изпълнение на пълен инженеринг - технологично проектиране, доставка, монтаж и въвеждане в експлоатация на котелно помещение - Социални услуги в общността" -гр.Хасково</t>
  </si>
  <si>
    <t>25.02.2019 г.</t>
  </si>
  <si>
    <t>7. Търговски кредит</t>
  </si>
  <si>
    <t>30.11.2019 г.</t>
  </si>
  <si>
    <t>8. Търговски кредит</t>
  </si>
  <si>
    <t>31.12.2021 г.</t>
  </si>
  <si>
    <t>31.10.2020 г.</t>
  </si>
  <si>
    <t>31.10.2021 г.</t>
  </si>
  <si>
    <t>30.11.2024 г.</t>
  </si>
  <si>
    <t>4. Търговски кредит</t>
  </si>
  <si>
    <t>6. Търговски кредит</t>
  </si>
  <si>
    <t>Изпълнение на пълен инженеринг - технологично проектиране, доставка, монтаж и въвеждане в експлоатация на котелно помещение - ОУ "Н.Й.Вапцаров" -гр.Хасково</t>
  </si>
  <si>
    <t>Изпълнение на пълен инженеринг - технологично проектиране, доставка, монтаж и въвеждане в експлоатация на котелно помещение - Рег.Библиотека "Хр.Смирненски" -гр.Хасково</t>
  </si>
  <si>
    <t>Изпълнение на пълен инженеринг - технологично проектиране, доставка, монтаж и въвеждане в експлоатация на котелно помещение - СУ "В.Левски" -гр.Хасково</t>
  </si>
  <si>
    <t>Изпълнение на пълен инженеринг - технологично проектиране, доставка, монтаж и въвеждане в експлоатация на котелно помещение - ГПЧЕ "Проф.д-р Асен Златаров" -гр.Хасково</t>
  </si>
  <si>
    <t>Изпълнение на пълен инженеринг - технологично проектиране, доставка, монтаж и въвеждане в експлоатация на котелно помещение - НУ "Г.С.Раковски" -гр.Хасково</t>
  </si>
  <si>
    <t>на община ХАСКОВО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</si>
</sst>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8" fillId="0" borderId="0" xfId="1" applyFont="1" applyBorder="1"/>
    <xf numFmtId="0" fontId="5" fillId="2" borderId="7" xfId="1" applyFont="1" applyFill="1" applyBorder="1" applyAlignment="1">
      <alignment horizontal="left" vertical="top"/>
    </xf>
    <xf numFmtId="0" fontId="5" fillId="2" borderId="7" xfId="1" applyFont="1" applyFill="1" applyBorder="1" applyAlignment="1">
      <alignment horizontal="center" vertical="top"/>
    </xf>
    <xf numFmtId="1" fontId="8" fillId="2" borderId="5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/>
    <xf numFmtId="3" fontId="10" fillId="0" borderId="1" xfId="1" applyNumberFormat="1" applyFont="1" applyFill="1" applyBorder="1" applyAlignment="1"/>
    <xf numFmtId="3" fontId="10" fillId="2" borderId="1" xfId="1" applyNumberFormat="1" applyFont="1" applyFill="1" applyBorder="1" applyAlignment="1"/>
    <xf numFmtId="3" fontId="10" fillId="0" borderId="7" xfId="1" applyNumberFormat="1" applyFont="1" applyFill="1" applyBorder="1" applyAlignment="1"/>
    <xf numFmtId="0" fontId="4" fillId="0" borderId="0" xfId="1" applyFont="1" applyFill="1"/>
    <xf numFmtId="3" fontId="10" fillId="0" borderId="8" xfId="1" applyNumberFormat="1" applyFont="1" applyFill="1" applyBorder="1" applyAlignment="1"/>
    <xf numFmtId="3" fontId="10" fillId="0" borderId="2" xfId="1" applyNumberFormat="1" applyFont="1" applyFill="1" applyBorder="1" applyAlignment="1"/>
    <xf numFmtId="3" fontId="10" fillId="0" borderId="9" xfId="1" applyNumberFormat="1" applyFont="1" applyFill="1" applyBorder="1" applyAlignment="1"/>
    <xf numFmtId="3" fontId="5" fillId="2" borderId="1" xfId="1" applyNumberFormat="1" applyFont="1" applyFill="1" applyBorder="1" applyAlignment="1">
      <alignment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justify"/>
    </xf>
    <xf numFmtId="0" fontId="11" fillId="0" borderId="0" xfId="1" applyFont="1" applyFill="1"/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/>
    <xf numFmtId="3" fontId="10" fillId="0" borderId="1" xfId="0" applyNumberFormat="1" applyFont="1" applyBorder="1"/>
    <xf numFmtId="0" fontId="4" fillId="0" borderId="0" xfId="1" applyFont="1" applyFill="1" applyAlignment="1">
      <alignment wrapText="1"/>
    </xf>
    <xf numFmtId="0" fontId="4" fillId="4" borderId="0" xfId="1" applyFont="1" applyFill="1"/>
    <xf numFmtId="0" fontId="5" fillId="2" borderId="1" xfId="1" applyFont="1" applyFill="1" applyBorder="1" applyAlignment="1">
      <alignment horizontal="center" vertical="top" wrapText="1"/>
    </xf>
    <xf numFmtId="0" fontId="4" fillId="0" borderId="0" xfId="1" applyFont="1" applyFill="1" applyBorder="1"/>
    <xf numFmtId="0" fontId="8" fillId="2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wrapText="1"/>
    </xf>
    <xf numFmtId="0" fontId="9" fillId="2" borderId="5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/>
    </xf>
    <xf numFmtId="3" fontId="10" fillId="0" borderId="1" xfId="1" applyNumberFormat="1" applyFont="1" applyBorder="1"/>
    <xf numFmtId="3" fontId="10" fillId="0" borderId="1" xfId="1" applyNumberFormat="1" applyFont="1" applyFill="1" applyBorder="1"/>
    <xf numFmtId="3" fontId="4" fillId="0" borderId="0" xfId="1" applyNumberFormat="1" applyFont="1" applyFill="1" applyBorder="1"/>
    <xf numFmtId="1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justify"/>
    </xf>
    <xf numFmtId="0" fontId="10" fillId="0" borderId="5" xfId="1" applyFont="1" applyFill="1" applyBorder="1" applyAlignment="1">
      <alignment vertical="center" wrapText="1"/>
    </xf>
    <xf numFmtId="3" fontId="10" fillId="0" borderId="8" xfId="1" applyNumberFormat="1" applyFont="1" applyFill="1" applyBorder="1" applyAlignment="1">
      <alignment wrapText="1"/>
    </xf>
    <xf numFmtId="3" fontId="10" fillId="0" borderId="2" xfId="1" applyNumberFormat="1" applyFont="1" applyFill="1" applyBorder="1" applyAlignment="1">
      <alignment wrapText="1"/>
    </xf>
    <xf numFmtId="0" fontId="9" fillId="0" borderId="1" xfId="1" applyFont="1" applyFill="1" applyBorder="1" applyAlignment="1">
      <alignment vertical="justify"/>
    </xf>
    <xf numFmtId="0" fontId="10" fillId="0" borderId="8" xfId="1" applyFont="1" applyFill="1" applyBorder="1" applyAlignment="1">
      <alignment vertical="center" wrapText="1"/>
    </xf>
    <xf numFmtId="3" fontId="5" fillId="2" borderId="7" xfId="1" applyNumberFormat="1" applyFont="1" applyFill="1" applyBorder="1" applyAlignment="1">
      <alignment wrapText="1"/>
    </xf>
    <xf numFmtId="3" fontId="5" fillId="2" borderId="6" xfId="1" applyNumberFormat="1" applyFont="1" applyFill="1" applyBorder="1" applyAlignment="1">
      <alignment wrapText="1"/>
    </xf>
    <xf numFmtId="3" fontId="5" fillId="3" borderId="1" xfId="1" applyNumberFormat="1" applyFont="1" applyFill="1" applyBorder="1" applyAlignment="1">
      <alignment wrapText="1"/>
    </xf>
    <xf numFmtId="0" fontId="5" fillId="2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justify"/>
    </xf>
    <xf numFmtId="0" fontId="9" fillId="2" borderId="7" xfId="1" applyFont="1" applyFill="1" applyBorder="1" applyAlignment="1">
      <alignment vertical="center" wrapText="1"/>
    </xf>
    <xf numFmtId="0" fontId="10" fillId="2" borderId="6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15" fillId="0" borderId="0" xfId="1" applyFont="1" applyFill="1"/>
    <xf numFmtId="3" fontId="16" fillId="0" borderId="5" xfId="1" applyNumberFormat="1" applyFont="1" applyFill="1" applyBorder="1" applyAlignment="1"/>
    <xf numFmtId="3" fontId="16" fillId="0" borderId="1" xfId="1" applyNumberFormat="1" applyFont="1" applyFill="1" applyBorder="1" applyAlignment="1"/>
    <xf numFmtId="3" fontId="16" fillId="0" borderId="1" xfId="1" applyNumberFormat="1" applyFont="1" applyFill="1" applyBorder="1" applyAlignment="1">
      <alignment wrapText="1"/>
    </xf>
    <xf numFmtId="3" fontId="17" fillId="0" borderId="1" xfId="1" applyNumberFormat="1" applyFont="1" applyFill="1" applyBorder="1" applyAlignment="1">
      <alignment wrapText="1"/>
    </xf>
    <xf numFmtId="4" fontId="10" fillId="0" borderId="1" xfId="0" applyNumberFormat="1" applyFont="1" applyBorder="1" applyAlignment="1">
      <alignment horizontal="right"/>
    </xf>
    <xf numFmtId="3" fontId="16" fillId="0" borderId="8" xfId="1" applyNumberFormat="1" applyFont="1" applyFill="1" applyBorder="1" applyAlignment="1"/>
    <xf numFmtId="3" fontId="16" fillId="0" borderId="2" xfId="1" applyNumberFormat="1" applyFont="1" applyFill="1" applyBorder="1" applyAlignment="1"/>
    <xf numFmtId="3" fontId="16" fillId="0" borderId="2" xfId="1" applyNumberFormat="1" applyFont="1" applyFill="1" applyBorder="1" applyAlignment="1">
      <alignment wrapText="1"/>
    </xf>
    <xf numFmtId="3" fontId="17" fillId="0" borderId="2" xfId="1" applyNumberFormat="1" applyFont="1" applyFill="1" applyBorder="1" applyAlignment="1">
      <alignment wrapText="1"/>
    </xf>
    <xf numFmtId="2" fontId="10" fillId="0" borderId="1" xfId="0" applyNumberFormat="1" applyFont="1" applyBorder="1" applyAlignment="1">
      <alignment horizontal="right"/>
    </xf>
    <xf numFmtId="0" fontId="18" fillId="0" borderId="7" xfId="0" applyFont="1" applyBorder="1" applyAlignment="1">
      <alignment horizontal="left" wrapText="1"/>
    </xf>
    <xf numFmtId="2" fontId="10" fillId="0" borderId="1" xfId="0" applyNumberFormat="1" applyFont="1" applyFill="1" applyBorder="1" applyAlignment="1">
      <alignment horizontal="right"/>
    </xf>
    <xf numFmtId="3" fontId="16" fillId="0" borderId="1" xfId="0" applyNumberFormat="1" applyFont="1" applyBorder="1"/>
    <xf numFmtId="164" fontId="10" fillId="2" borderId="5" xfId="2" applyNumberFormat="1" applyFont="1" applyFill="1" applyBorder="1" applyAlignment="1">
      <alignment horizontal="center"/>
    </xf>
    <xf numFmtId="164" fontId="10" fillId="2" borderId="6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4" fillId="4" borderId="0" xfId="1" applyFont="1" applyFill="1" applyAlignment="1">
      <alignment wrapText="1"/>
    </xf>
    <xf numFmtId="0" fontId="2" fillId="4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left"/>
    </xf>
    <xf numFmtId="0" fontId="5" fillId="2" borderId="5" xfId="1" applyFont="1" applyFill="1" applyBorder="1" applyAlignment="1">
      <alignment horizontal="right" vertical="center" wrapText="1"/>
    </xf>
    <xf numFmtId="0" fontId="5" fillId="2" borderId="7" xfId="1" applyFont="1" applyFill="1" applyBorder="1" applyAlignment="1">
      <alignment horizontal="right" vertical="center" wrapText="1"/>
    </xf>
    <xf numFmtId="0" fontId="5" fillId="2" borderId="6" xfId="1" applyFont="1" applyFill="1" applyBorder="1" applyAlignment="1">
      <alignment horizontal="righ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5" fillId="2" borderId="3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5" fillId="0" borderId="13" xfId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5" fillId="3" borderId="4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/>
    </xf>
    <xf numFmtId="164" fontId="10" fillId="0" borderId="6" xfId="2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</cellXfs>
  <cellStyles count="3">
    <cellStyle name="Normal 2" xfId="1"/>
    <cellStyle name="Нормален" xfId="0" builtinId="0"/>
    <cellStyle name="Процент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3"/>
  <sheetViews>
    <sheetView tabSelected="1" workbookViewId="0">
      <selection activeCell="A3" sqref="A3:N3"/>
    </sheetView>
  </sheetViews>
  <sheetFormatPr defaultRowHeight="12.75" x14ac:dyDescent="0.2"/>
  <cols>
    <col min="1" max="1" width="27.28515625" style="1" customWidth="1"/>
    <col min="2" max="2" width="19.28515625" style="1" customWidth="1"/>
    <col min="3" max="3" width="12.85546875" style="1" customWidth="1"/>
    <col min="4" max="4" width="17.140625" style="1" customWidth="1"/>
    <col min="5" max="5" width="17.85546875" style="1" customWidth="1"/>
    <col min="6" max="6" width="14.7109375" style="1" customWidth="1"/>
    <col min="7" max="8" width="15" style="1" customWidth="1"/>
    <col min="9" max="9" width="17.42578125" style="1" customWidth="1"/>
    <col min="10" max="10" width="16.7109375" style="1" customWidth="1"/>
    <col min="11" max="11" width="16.85546875" style="1" customWidth="1"/>
    <col min="12" max="12" width="11.42578125" style="1" customWidth="1"/>
    <col min="13" max="13" width="18.28515625" style="1" customWidth="1"/>
    <col min="14" max="14" width="18.42578125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5.75" x14ac:dyDescent="0.25">
      <c r="M1" s="2"/>
    </row>
    <row r="2" spans="1:14" ht="14.25" x14ac:dyDescent="0.2">
      <c r="L2" s="3" t="s">
        <v>97</v>
      </c>
    </row>
    <row r="3" spans="1:14" ht="15.75" x14ac:dyDescent="0.25">
      <c r="A3" s="100" t="s">
        <v>10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8.75" x14ac:dyDescent="0.3">
      <c r="A5" s="108" t="s">
        <v>91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 ht="18.75" x14ac:dyDescent="0.3">
      <c r="A6" s="108" t="s">
        <v>130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</row>
    <row r="7" spans="1:14" s="5" customFormat="1" ht="15.75" x14ac:dyDescent="0.25">
      <c r="A7" s="100"/>
      <c r="B7" s="100"/>
      <c r="C7" s="100"/>
      <c r="D7" s="100"/>
      <c r="E7" s="100"/>
      <c r="F7" s="100"/>
      <c r="G7" s="100"/>
      <c r="H7" s="100"/>
      <c r="I7" s="4"/>
      <c r="J7" s="4"/>
      <c r="M7" s="4" t="s">
        <v>3</v>
      </c>
      <c r="N7" s="6">
        <v>7611</v>
      </c>
    </row>
    <row r="8" spans="1:14" s="5" customFormat="1" ht="17.25" customHeight="1" x14ac:dyDescent="0.25">
      <c r="A8" s="7" t="s">
        <v>92</v>
      </c>
    </row>
    <row r="9" spans="1:14" s="5" customFormat="1" ht="8.25" customHeight="1" x14ac:dyDescent="0.2">
      <c r="A9" s="8"/>
    </row>
    <row r="10" spans="1:14" ht="15.75" customHeight="1" x14ac:dyDescent="0.2">
      <c r="A10" s="105" t="s">
        <v>61</v>
      </c>
      <c r="B10" s="79" t="s">
        <v>5</v>
      </c>
      <c r="C10" s="79" t="s">
        <v>6</v>
      </c>
      <c r="D10" s="79" t="s">
        <v>8</v>
      </c>
      <c r="E10" s="79" t="s">
        <v>9</v>
      </c>
      <c r="F10" s="79" t="s">
        <v>7</v>
      </c>
      <c r="G10" s="79" t="s">
        <v>64</v>
      </c>
      <c r="H10" s="79" t="s">
        <v>65</v>
      </c>
      <c r="I10" s="79" t="s">
        <v>66</v>
      </c>
      <c r="J10" s="79" t="s">
        <v>67</v>
      </c>
      <c r="K10" s="9" t="s">
        <v>1</v>
      </c>
      <c r="L10" s="10"/>
      <c r="M10" s="79" t="s">
        <v>68</v>
      </c>
      <c r="N10" s="79" t="s">
        <v>69</v>
      </c>
    </row>
    <row r="11" spans="1:14" ht="15.75" customHeight="1" x14ac:dyDescent="0.2">
      <c r="A11" s="106"/>
      <c r="B11" s="80"/>
      <c r="C11" s="80"/>
      <c r="D11" s="80"/>
      <c r="E11" s="80"/>
      <c r="F11" s="80"/>
      <c r="G11" s="80"/>
      <c r="H11" s="80"/>
      <c r="I11" s="80"/>
      <c r="J11" s="80"/>
      <c r="K11" s="82" t="s">
        <v>11</v>
      </c>
      <c r="L11" s="109" t="s">
        <v>12</v>
      </c>
      <c r="M11" s="80"/>
      <c r="N11" s="80"/>
    </row>
    <row r="12" spans="1:14" ht="96.75" customHeight="1" x14ac:dyDescent="0.2">
      <c r="A12" s="107"/>
      <c r="B12" s="81"/>
      <c r="C12" s="81"/>
      <c r="D12" s="81"/>
      <c r="E12" s="81"/>
      <c r="F12" s="81"/>
      <c r="G12" s="81"/>
      <c r="H12" s="81"/>
      <c r="I12" s="81"/>
      <c r="J12" s="81"/>
      <c r="K12" s="83"/>
      <c r="L12" s="110"/>
      <c r="M12" s="81"/>
      <c r="N12" s="81"/>
    </row>
    <row r="13" spans="1:14" ht="33" customHeight="1" x14ac:dyDescent="0.2">
      <c r="A13" s="11" t="s">
        <v>26</v>
      </c>
      <c r="B13" s="11" t="s">
        <v>27</v>
      </c>
      <c r="C13" s="11" t="s">
        <v>28</v>
      </c>
      <c r="D13" s="11" t="s">
        <v>29</v>
      </c>
      <c r="E13" s="11" t="s">
        <v>30</v>
      </c>
      <c r="F13" s="11" t="s">
        <v>31</v>
      </c>
      <c r="G13" s="11" t="s">
        <v>35</v>
      </c>
      <c r="H13" s="11" t="s">
        <v>36</v>
      </c>
      <c r="I13" s="11" t="s">
        <v>32</v>
      </c>
      <c r="J13" s="11" t="s">
        <v>49</v>
      </c>
      <c r="K13" s="11" t="s">
        <v>37</v>
      </c>
      <c r="L13" s="11" t="s">
        <v>38</v>
      </c>
      <c r="M13" s="11" t="s">
        <v>39</v>
      </c>
      <c r="N13" s="12" t="s">
        <v>40</v>
      </c>
    </row>
    <row r="14" spans="1:14" s="17" customFormat="1" ht="68.25" customHeight="1" x14ac:dyDescent="0.25">
      <c r="A14" s="64" t="s">
        <v>101</v>
      </c>
      <c r="B14" s="65">
        <v>20536215</v>
      </c>
      <c r="C14" s="66" t="s">
        <v>102</v>
      </c>
      <c r="D14" s="65" t="s">
        <v>103</v>
      </c>
      <c r="E14" s="67" t="s">
        <v>104</v>
      </c>
      <c r="F14" s="68" t="s">
        <v>105</v>
      </c>
      <c r="G14" s="14">
        <v>6108870</v>
      </c>
      <c r="H14" s="13"/>
      <c r="I14" s="14">
        <v>1559710</v>
      </c>
      <c r="J14" s="15">
        <f>+K14+L14</f>
        <v>67914</v>
      </c>
      <c r="K14" s="14">
        <v>67914</v>
      </c>
      <c r="L14" s="16"/>
      <c r="M14" s="15">
        <f>+J14+I14</f>
        <v>1627624</v>
      </c>
      <c r="N14" s="14">
        <f>G14-I14</f>
        <v>4549160</v>
      </c>
    </row>
    <row r="15" spans="1:14" s="17" customFormat="1" ht="182.25" customHeight="1" x14ac:dyDescent="0.25">
      <c r="A15" s="69" t="s">
        <v>111</v>
      </c>
      <c r="B15" s="70">
        <v>1624252.88</v>
      </c>
      <c r="C15" s="71" t="s">
        <v>107</v>
      </c>
      <c r="D15" s="65" t="s">
        <v>108</v>
      </c>
      <c r="E15" s="72" t="s">
        <v>109</v>
      </c>
      <c r="F15" s="73" t="s">
        <v>110</v>
      </c>
      <c r="G15" s="19">
        <v>531578</v>
      </c>
      <c r="H15" s="18"/>
      <c r="I15" s="19">
        <v>258032</v>
      </c>
      <c r="J15" s="15">
        <f>+K15+L15</f>
        <v>24259</v>
      </c>
      <c r="K15" s="19">
        <v>24259</v>
      </c>
      <c r="L15" s="20"/>
      <c r="M15" s="15">
        <f t="shared" ref="M15:M21" si="0">+J15+I15</f>
        <v>282291</v>
      </c>
      <c r="N15" s="14">
        <f t="shared" ref="N15:N21" si="1">G15-I15</f>
        <v>273546</v>
      </c>
    </row>
    <row r="16" spans="1:14" s="17" customFormat="1" ht="184.5" customHeight="1" x14ac:dyDescent="0.25">
      <c r="A16" s="69" t="s">
        <v>106</v>
      </c>
      <c r="B16" s="70">
        <v>45103</v>
      </c>
      <c r="C16" s="71" t="s">
        <v>113</v>
      </c>
      <c r="D16" s="65" t="s">
        <v>108</v>
      </c>
      <c r="E16" s="74" t="s">
        <v>114</v>
      </c>
      <c r="F16" s="73" t="s">
        <v>115</v>
      </c>
      <c r="G16" s="19">
        <v>17199</v>
      </c>
      <c r="H16" s="18"/>
      <c r="I16" s="19">
        <v>14743</v>
      </c>
      <c r="J16" s="15">
        <f t="shared" ref="J16:J20" si="2">+K16+L16</f>
        <v>0</v>
      </c>
      <c r="K16" s="19"/>
      <c r="L16" s="20"/>
      <c r="M16" s="15">
        <f t="shared" si="0"/>
        <v>14743</v>
      </c>
      <c r="N16" s="14">
        <f t="shared" si="1"/>
        <v>2456</v>
      </c>
    </row>
    <row r="17" spans="1:14" s="17" customFormat="1" ht="186" customHeight="1" x14ac:dyDescent="0.25">
      <c r="A17" s="69" t="s">
        <v>123</v>
      </c>
      <c r="B17" s="70">
        <v>48504</v>
      </c>
      <c r="C17" s="71" t="s">
        <v>113</v>
      </c>
      <c r="D17" s="65" t="s">
        <v>108</v>
      </c>
      <c r="E17" s="74" t="s">
        <v>126</v>
      </c>
      <c r="F17" s="73" t="s">
        <v>117</v>
      </c>
      <c r="G17" s="19">
        <v>30989</v>
      </c>
      <c r="H17" s="18"/>
      <c r="I17" s="19">
        <v>17516</v>
      </c>
      <c r="J17" s="15">
        <f t="shared" si="2"/>
        <v>0</v>
      </c>
      <c r="K17" s="19"/>
      <c r="L17" s="20"/>
      <c r="M17" s="15">
        <f t="shared" si="0"/>
        <v>17516</v>
      </c>
      <c r="N17" s="14">
        <f t="shared" si="1"/>
        <v>13473</v>
      </c>
    </row>
    <row r="18" spans="1:14" s="17" customFormat="1" ht="173.25" customHeight="1" x14ac:dyDescent="0.25">
      <c r="A18" s="69" t="s">
        <v>112</v>
      </c>
      <c r="B18" s="70">
        <v>49656</v>
      </c>
      <c r="C18" s="71" t="s">
        <v>113</v>
      </c>
      <c r="D18" s="65" t="s">
        <v>108</v>
      </c>
      <c r="E18" s="74" t="s">
        <v>125</v>
      </c>
      <c r="F18" s="73" t="s">
        <v>119</v>
      </c>
      <c r="G18" s="19">
        <v>39656</v>
      </c>
      <c r="H18" s="18"/>
      <c r="I18" s="19">
        <v>10000</v>
      </c>
      <c r="J18" s="15">
        <f t="shared" si="2"/>
        <v>0</v>
      </c>
      <c r="K18" s="19"/>
      <c r="L18" s="20"/>
      <c r="M18" s="15">
        <f t="shared" si="0"/>
        <v>10000</v>
      </c>
      <c r="N18" s="14">
        <f t="shared" si="1"/>
        <v>29656</v>
      </c>
    </row>
    <row r="19" spans="1:14" s="17" customFormat="1" ht="168" customHeight="1" x14ac:dyDescent="0.25">
      <c r="A19" s="69" t="s">
        <v>124</v>
      </c>
      <c r="B19" s="70">
        <v>53940</v>
      </c>
      <c r="C19" s="71" t="s">
        <v>113</v>
      </c>
      <c r="D19" s="65" t="s">
        <v>108</v>
      </c>
      <c r="E19" s="74" t="s">
        <v>127</v>
      </c>
      <c r="F19" s="73" t="s">
        <v>120</v>
      </c>
      <c r="G19" s="19">
        <v>38207</v>
      </c>
      <c r="H19" s="18"/>
      <c r="I19" s="19">
        <v>13485</v>
      </c>
      <c r="J19" s="15">
        <f t="shared" si="2"/>
        <v>0</v>
      </c>
      <c r="K19" s="19"/>
      <c r="L19" s="20"/>
      <c r="M19" s="15">
        <f t="shared" si="0"/>
        <v>13485</v>
      </c>
      <c r="N19" s="14">
        <f t="shared" si="1"/>
        <v>24722</v>
      </c>
    </row>
    <row r="20" spans="1:14" s="17" customFormat="1" ht="183.75" customHeight="1" x14ac:dyDescent="0.25">
      <c r="A20" s="69" t="s">
        <v>116</v>
      </c>
      <c r="B20" s="70">
        <v>59928</v>
      </c>
      <c r="C20" s="71" t="s">
        <v>113</v>
      </c>
      <c r="D20" s="65" t="s">
        <v>108</v>
      </c>
      <c r="E20" s="74" t="s">
        <v>128</v>
      </c>
      <c r="F20" s="75" t="s">
        <v>121</v>
      </c>
      <c r="G20" s="19">
        <v>42220</v>
      </c>
      <c r="H20" s="18"/>
      <c r="I20" s="19">
        <v>17124</v>
      </c>
      <c r="J20" s="15">
        <f t="shared" si="2"/>
        <v>0</v>
      </c>
      <c r="K20" s="19"/>
      <c r="L20" s="20"/>
      <c r="M20" s="15">
        <f t="shared" si="0"/>
        <v>17124</v>
      </c>
      <c r="N20" s="14">
        <f t="shared" si="1"/>
        <v>25096</v>
      </c>
    </row>
    <row r="21" spans="1:14" s="17" customFormat="1" ht="166.5" customHeight="1" x14ac:dyDescent="0.25">
      <c r="A21" s="69" t="s">
        <v>118</v>
      </c>
      <c r="B21" s="70">
        <v>59956</v>
      </c>
      <c r="C21" s="71" t="s">
        <v>113</v>
      </c>
      <c r="D21" s="65" t="s">
        <v>108</v>
      </c>
      <c r="E21" s="74" t="s">
        <v>129</v>
      </c>
      <c r="F21" s="73" t="s">
        <v>122</v>
      </c>
      <c r="G21" s="19">
        <v>47956</v>
      </c>
      <c r="H21" s="18"/>
      <c r="I21" s="19">
        <v>13000</v>
      </c>
      <c r="J21" s="15"/>
      <c r="K21" s="19"/>
      <c r="L21" s="20"/>
      <c r="M21" s="15">
        <f t="shared" si="0"/>
        <v>13000</v>
      </c>
      <c r="N21" s="14">
        <f t="shared" si="1"/>
        <v>34956</v>
      </c>
    </row>
    <row r="22" spans="1:14" s="17" customFormat="1" ht="21" customHeight="1" x14ac:dyDescent="0.25">
      <c r="A22" s="102" t="s">
        <v>2</v>
      </c>
      <c r="B22" s="103"/>
      <c r="C22" s="103"/>
      <c r="D22" s="103"/>
      <c r="E22" s="103"/>
      <c r="F22" s="104"/>
      <c r="G22" s="21">
        <f>SUM(G14:G21)</f>
        <v>6856675</v>
      </c>
      <c r="H22" s="21">
        <f t="shared" ref="H22:N22" si="3">SUM(H14:H21)</f>
        <v>0</v>
      </c>
      <c r="I22" s="21">
        <f t="shared" si="3"/>
        <v>1903610</v>
      </c>
      <c r="J22" s="21">
        <f t="shared" si="3"/>
        <v>92173</v>
      </c>
      <c r="K22" s="21">
        <f t="shared" si="3"/>
        <v>92173</v>
      </c>
      <c r="L22" s="21">
        <f t="shared" si="3"/>
        <v>0</v>
      </c>
      <c r="M22" s="21">
        <f t="shared" si="3"/>
        <v>1995783</v>
      </c>
      <c r="N22" s="21">
        <f t="shared" si="3"/>
        <v>4953065</v>
      </c>
    </row>
    <row r="23" spans="1:14" s="17" customFormat="1" ht="15.75" x14ac:dyDescent="0.2">
      <c r="A23" s="22"/>
      <c r="B23" s="22"/>
      <c r="C23" s="22"/>
      <c r="D23" s="22"/>
      <c r="E23" s="22"/>
      <c r="F23" s="22"/>
      <c r="G23" s="22"/>
      <c r="H23" s="23"/>
      <c r="I23" s="23"/>
      <c r="J23" s="23"/>
      <c r="K23" s="23"/>
    </row>
    <row r="24" spans="1:14" ht="18.75" customHeight="1" x14ac:dyDescent="0.2">
      <c r="A24" s="6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4" ht="27" customHeight="1" x14ac:dyDescent="0.25">
      <c r="A25" s="84" t="s">
        <v>70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85"/>
      <c r="N25" s="85"/>
    </row>
    <row r="26" spans="1:14" ht="26.25" customHeight="1" x14ac:dyDescent="0.2">
      <c r="A26" s="84" t="s">
        <v>98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4" ht="12.75" customHeight="1" x14ac:dyDescent="0.25">
      <c r="A27" s="84" t="s">
        <v>93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4" s="17" customFormat="1" ht="24.75" customHeight="1" x14ac:dyDescent="0.2">
      <c r="A28" s="84" t="s">
        <v>71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4" s="17" customFormat="1" ht="15" x14ac:dyDescent="0.25">
      <c r="A29" s="86" t="s">
        <v>72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1" spans="1:14" ht="15.75" x14ac:dyDescent="0.25">
      <c r="A31" s="101" t="s">
        <v>48</v>
      </c>
      <c r="B31" s="101"/>
      <c r="C31" s="101"/>
    </row>
    <row r="32" spans="1:14" s="17" customFormat="1" ht="7.5" customHeight="1" x14ac:dyDescent="0.25">
      <c r="A32" s="24"/>
      <c r="B32" s="1"/>
      <c r="C32" s="1"/>
      <c r="D32" s="1"/>
      <c r="E32" s="1"/>
      <c r="F32" s="1"/>
      <c r="G32" s="1"/>
      <c r="H32" s="1"/>
      <c r="I32" s="1"/>
      <c r="J32" s="23"/>
      <c r="K32" s="23"/>
    </row>
    <row r="33" spans="1:14" s="17" customFormat="1" ht="122.25" customHeight="1" x14ac:dyDescent="0.2">
      <c r="A33" s="89" t="s">
        <v>43</v>
      </c>
      <c r="B33" s="95" t="s">
        <v>22</v>
      </c>
      <c r="C33" s="96"/>
      <c r="D33" s="97"/>
      <c r="E33" s="95" t="s">
        <v>23</v>
      </c>
      <c r="F33" s="96"/>
      <c r="G33" s="97"/>
      <c r="H33" s="89" t="s">
        <v>24</v>
      </c>
      <c r="I33" s="91" t="s">
        <v>68</v>
      </c>
      <c r="J33" s="89" t="s">
        <v>73</v>
      </c>
      <c r="K33" s="92" t="s">
        <v>74</v>
      </c>
      <c r="L33" s="91" t="s">
        <v>58</v>
      </c>
      <c r="M33" s="92"/>
    </row>
    <row r="34" spans="1:14" s="17" customFormat="1" ht="18" customHeight="1" x14ac:dyDescent="0.2">
      <c r="A34" s="90"/>
      <c r="B34" s="25" t="s">
        <v>25</v>
      </c>
      <c r="C34" s="25" t="s">
        <v>56</v>
      </c>
      <c r="D34" s="25" t="s">
        <v>63</v>
      </c>
      <c r="E34" s="25" t="s">
        <v>25</v>
      </c>
      <c r="F34" s="25" t="s">
        <v>56</v>
      </c>
      <c r="G34" s="25" t="s">
        <v>63</v>
      </c>
      <c r="H34" s="90"/>
      <c r="I34" s="93"/>
      <c r="J34" s="90"/>
      <c r="K34" s="94"/>
      <c r="L34" s="93"/>
      <c r="M34" s="94"/>
    </row>
    <row r="35" spans="1:14" s="17" customFormat="1" ht="27" customHeight="1" x14ac:dyDescent="0.2">
      <c r="A35" s="26" t="s">
        <v>41</v>
      </c>
      <c r="B35" s="27" t="s">
        <v>27</v>
      </c>
      <c r="C35" s="28" t="s">
        <v>28</v>
      </c>
      <c r="D35" s="26" t="s">
        <v>29</v>
      </c>
      <c r="E35" s="26" t="s">
        <v>30</v>
      </c>
      <c r="F35" s="26" t="s">
        <v>31</v>
      </c>
      <c r="G35" s="26" t="s">
        <v>35</v>
      </c>
      <c r="H35" s="29" t="s">
        <v>42</v>
      </c>
      <c r="I35" s="26" t="s">
        <v>32</v>
      </c>
      <c r="J35" s="27" t="s">
        <v>33</v>
      </c>
      <c r="K35" s="29" t="s">
        <v>34</v>
      </c>
      <c r="L35" s="98" t="s">
        <v>59</v>
      </c>
      <c r="M35" s="99"/>
    </row>
    <row r="36" spans="1:14" s="17" customFormat="1" ht="27" customHeight="1" x14ac:dyDescent="0.25">
      <c r="A36" s="30">
        <f>+B36+C36+D36+E36+F36+G36</f>
        <v>76166391</v>
      </c>
      <c r="B36" s="76">
        <v>1777900</v>
      </c>
      <c r="C36" s="76">
        <v>1779400</v>
      </c>
      <c r="D36" s="31">
        <v>1781100</v>
      </c>
      <c r="E36" s="76">
        <v>22732296</v>
      </c>
      <c r="F36" s="76">
        <v>24048772</v>
      </c>
      <c r="G36" s="31">
        <v>24046923</v>
      </c>
      <c r="H36" s="30">
        <f>ROUND(+A36/3,0)</f>
        <v>25388797</v>
      </c>
      <c r="I36" s="31">
        <v>1995783</v>
      </c>
      <c r="J36" s="31">
        <v>368159</v>
      </c>
      <c r="K36" s="30">
        <f>+I36-J36</f>
        <v>1627624</v>
      </c>
      <c r="L36" s="77">
        <f>(K36/H36)</f>
        <v>6.410796068833037E-2</v>
      </c>
      <c r="M36" s="78"/>
    </row>
    <row r="37" spans="1:14" s="17" customFormat="1" ht="15.75" x14ac:dyDescent="0.25">
      <c r="A37" s="24"/>
      <c r="B37" s="1"/>
      <c r="C37" s="1"/>
      <c r="D37" s="1"/>
      <c r="E37" s="1"/>
      <c r="F37" s="1"/>
      <c r="G37" s="1"/>
      <c r="H37" s="1"/>
      <c r="I37" s="1"/>
      <c r="J37" s="23"/>
      <c r="K37" s="23"/>
    </row>
    <row r="38" spans="1:14" s="17" customFormat="1" ht="15.75" x14ac:dyDescent="0.2">
      <c r="A38" s="63" t="s">
        <v>0</v>
      </c>
      <c r="B38" s="1"/>
      <c r="C38" s="1"/>
      <c r="D38" s="1"/>
      <c r="E38" s="1"/>
      <c r="F38" s="1"/>
      <c r="G38" s="1"/>
      <c r="H38" s="1"/>
      <c r="I38" s="1"/>
      <c r="J38" s="23"/>
      <c r="K38" s="23"/>
    </row>
    <row r="39" spans="1:14" s="17" customFormat="1" ht="15" x14ac:dyDescent="0.25">
      <c r="A39" s="86" t="s">
        <v>75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</row>
    <row r="40" spans="1:14" s="17" customFormat="1" ht="15.75" customHeight="1" x14ac:dyDescent="0.25">
      <c r="A40" s="86" t="s">
        <v>76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</row>
    <row r="41" spans="1:14" s="32" customFormat="1" ht="15" customHeight="1" x14ac:dyDescent="0.25">
      <c r="A41" s="87" t="s">
        <v>77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1:14" s="33" customFormat="1" ht="15" x14ac:dyDescent="0.25">
      <c r="A42" s="87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</row>
    <row r="43" spans="1:14" s="33" customFormat="1" ht="15" x14ac:dyDescent="0.25">
      <c r="A43" s="87" t="s">
        <v>99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</row>
    <row r="44" spans="1:14" s="17" customFormat="1" ht="15.75" x14ac:dyDescent="0.2">
      <c r="A44" s="1"/>
      <c r="B44" s="1"/>
      <c r="C44" s="1"/>
      <c r="D44" s="1"/>
      <c r="E44" s="1"/>
      <c r="F44" s="1"/>
      <c r="G44" s="1"/>
      <c r="H44" s="1"/>
      <c r="I44" s="1"/>
      <c r="J44" s="23"/>
      <c r="K44" s="23"/>
    </row>
    <row r="45" spans="1:14" s="17" customFormat="1" ht="15.75" x14ac:dyDescent="0.25">
      <c r="A45" s="7" t="s">
        <v>4</v>
      </c>
      <c r="B45" s="22"/>
      <c r="C45" s="22"/>
      <c r="D45" s="22"/>
      <c r="E45" s="22"/>
      <c r="F45" s="22"/>
      <c r="G45" s="22"/>
      <c r="H45" s="1"/>
      <c r="I45" s="1"/>
      <c r="J45" s="23"/>
      <c r="K45" s="23"/>
    </row>
    <row r="46" spans="1:14" s="17" customFormat="1" ht="5.25" customHeight="1" x14ac:dyDescent="0.2">
      <c r="A46" s="8"/>
      <c r="B46" s="22"/>
      <c r="C46" s="22"/>
      <c r="D46" s="22"/>
      <c r="E46" s="22"/>
      <c r="F46" s="22"/>
      <c r="G46" s="22"/>
      <c r="H46" s="1"/>
      <c r="I46" s="1"/>
      <c r="J46" s="23"/>
      <c r="K46" s="23"/>
    </row>
    <row r="47" spans="1:14" s="17" customFormat="1" ht="117.75" customHeight="1" x14ac:dyDescent="0.2">
      <c r="A47" s="34" t="s">
        <v>16</v>
      </c>
      <c r="B47" s="34" t="s">
        <v>50</v>
      </c>
      <c r="C47" s="34" t="s">
        <v>21</v>
      </c>
      <c r="D47" s="34" t="s">
        <v>17</v>
      </c>
      <c r="E47" s="34" t="s">
        <v>44</v>
      </c>
      <c r="F47" s="34" t="s">
        <v>79</v>
      </c>
      <c r="G47" s="34" t="s">
        <v>80</v>
      </c>
      <c r="H47" s="1"/>
      <c r="I47" s="1"/>
      <c r="J47" s="35"/>
      <c r="K47" s="35"/>
    </row>
    <row r="48" spans="1:14" s="17" customFormat="1" x14ac:dyDescent="0.2">
      <c r="A48" s="36" t="s">
        <v>26</v>
      </c>
      <c r="B48" s="36" t="s">
        <v>27</v>
      </c>
      <c r="C48" s="36" t="s">
        <v>28</v>
      </c>
      <c r="D48" s="36" t="s">
        <v>29</v>
      </c>
      <c r="E48" s="36" t="s">
        <v>30</v>
      </c>
      <c r="F48" s="36" t="s">
        <v>31</v>
      </c>
      <c r="G48" s="36" t="s">
        <v>35</v>
      </c>
      <c r="H48" s="1"/>
      <c r="I48" s="1"/>
      <c r="J48" s="35"/>
      <c r="K48" s="35"/>
    </row>
    <row r="49" spans="1:14" s="17" customFormat="1" ht="24" customHeight="1" x14ac:dyDescent="0.25">
      <c r="A49" s="37" t="s">
        <v>13</v>
      </c>
      <c r="B49" s="14"/>
      <c r="C49" s="38"/>
      <c r="D49" s="37"/>
      <c r="E49" s="37"/>
      <c r="F49" s="37"/>
      <c r="G49" s="37"/>
      <c r="H49" s="1"/>
      <c r="I49" s="1"/>
      <c r="J49" s="23"/>
      <c r="K49" s="23"/>
    </row>
    <row r="50" spans="1:14" s="35" customFormat="1" ht="24" customHeight="1" x14ac:dyDescent="0.25">
      <c r="A50" s="37" t="s">
        <v>14</v>
      </c>
      <c r="B50" s="14"/>
      <c r="C50" s="37"/>
      <c r="D50" s="37"/>
      <c r="E50" s="37"/>
      <c r="F50" s="37"/>
      <c r="G50" s="37"/>
      <c r="H50" s="1"/>
      <c r="I50" s="1"/>
      <c r="J50" s="23"/>
      <c r="K50" s="23"/>
    </row>
    <row r="51" spans="1:14" s="35" customFormat="1" ht="24" customHeight="1" x14ac:dyDescent="0.25">
      <c r="A51" s="37" t="s">
        <v>15</v>
      </c>
      <c r="B51" s="14"/>
      <c r="C51" s="37"/>
      <c r="D51" s="37"/>
      <c r="E51" s="37"/>
      <c r="F51" s="37"/>
      <c r="G51" s="37"/>
      <c r="H51" s="1"/>
      <c r="I51" s="1"/>
      <c r="J51" s="23"/>
      <c r="K51" s="23"/>
    </row>
    <row r="52" spans="1:14" s="35" customFormat="1" ht="20.25" customHeight="1" x14ac:dyDescent="0.2">
      <c r="A52" s="39"/>
      <c r="B52" s="40"/>
      <c r="C52" s="40"/>
      <c r="D52" s="40"/>
      <c r="E52" s="41" t="s">
        <v>2</v>
      </c>
      <c r="F52" s="42">
        <f>SUM(F49:F51)</f>
        <v>0</v>
      </c>
      <c r="G52" s="42">
        <f>SUM(G49:G51)</f>
        <v>0</v>
      </c>
      <c r="H52" s="1"/>
      <c r="I52" s="1"/>
      <c r="J52" s="23"/>
      <c r="K52" s="23"/>
    </row>
    <row r="53" spans="1:14" s="35" customFormat="1" ht="15.75" x14ac:dyDescent="0.2">
      <c r="H53" s="23"/>
      <c r="I53" s="23"/>
      <c r="J53" s="23"/>
      <c r="K53" s="23"/>
    </row>
    <row r="54" spans="1:14" s="35" customFormat="1" ht="15.75" x14ac:dyDescent="0.2">
      <c r="A54" s="63" t="s">
        <v>51</v>
      </c>
      <c r="H54" s="23"/>
      <c r="I54" s="23"/>
      <c r="J54" s="23"/>
      <c r="K54" s="23"/>
    </row>
    <row r="55" spans="1:14" s="35" customFormat="1" ht="15" x14ac:dyDescent="0.25">
      <c r="A55" s="86" t="s">
        <v>81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s="35" customFormat="1" ht="12" customHeight="1" x14ac:dyDescent="0.2">
      <c r="A56" s="1"/>
      <c r="H56" s="23"/>
      <c r="I56" s="23"/>
      <c r="J56" s="23"/>
      <c r="K56" s="23"/>
    </row>
    <row r="57" spans="1:14" s="35" customFormat="1" ht="15.75" x14ac:dyDescent="0.25">
      <c r="A57" s="7" t="s">
        <v>100</v>
      </c>
      <c r="H57" s="23"/>
      <c r="I57" s="23"/>
      <c r="J57" s="23"/>
      <c r="K57" s="23"/>
    </row>
    <row r="58" spans="1:14" s="35" customFormat="1" ht="15.75" x14ac:dyDescent="0.2">
      <c r="A58" s="1"/>
      <c r="H58" s="23"/>
      <c r="I58" s="23"/>
      <c r="J58" s="23"/>
      <c r="K58" s="23"/>
    </row>
    <row r="59" spans="1:14" s="35" customFormat="1" ht="110.25" customHeight="1" x14ac:dyDescent="0.2">
      <c r="A59" s="34" t="s">
        <v>82</v>
      </c>
      <c r="B59" s="34" t="s">
        <v>83</v>
      </c>
      <c r="C59" s="34" t="s">
        <v>84</v>
      </c>
      <c r="D59" s="120" t="s">
        <v>85</v>
      </c>
      <c r="E59" s="121"/>
      <c r="H59" s="23"/>
      <c r="I59" s="23"/>
      <c r="J59" s="23"/>
      <c r="K59" s="23"/>
    </row>
    <row r="60" spans="1:14" s="35" customFormat="1" ht="15.75" x14ac:dyDescent="0.2">
      <c r="A60" s="43" t="s">
        <v>26</v>
      </c>
      <c r="B60" s="43" t="s">
        <v>27</v>
      </c>
      <c r="C60" s="43" t="s">
        <v>28</v>
      </c>
      <c r="D60" s="122" t="s">
        <v>45</v>
      </c>
      <c r="E60" s="123"/>
      <c r="H60" s="23"/>
      <c r="I60" s="23"/>
      <c r="J60" s="23"/>
      <c r="K60" s="23"/>
    </row>
    <row r="61" spans="1:14" s="35" customFormat="1" ht="23.25" customHeight="1" x14ac:dyDescent="0.25">
      <c r="A61" s="44"/>
      <c r="B61" s="45"/>
      <c r="C61" s="45"/>
      <c r="D61" s="118" t="e">
        <f>+A61/(+B61+C61)</f>
        <v>#DIV/0!</v>
      </c>
      <c r="E61" s="119"/>
      <c r="F61" s="46"/>
      <c r="G61" s="46"/>
      <c r="H61" s="23"/>
      <c r="I61" s="23"/>
      <c r="J61" s="23"/>
      <c r="K61" s="23"/>
    </row>
    <row r="62" spans="1:14" s="35" customFormat="1" ht="13.5" customHeight="1" x14ac:dyDescent="0.2">
      <c r="A62" s="22"/>
      <c r="B62" s="22"/>
      <c r="C62" s="22"/>
      <c r="D62" s="22"/>
      <c r="E62" s="22"/>
      <c r="F62" s="22"/>
      <c r="G62" s="22"/>
      <c r="H62" s="23"/>
      <c r="I62" s="23"/>
      <c r="J62" s="23"/>
      <c r="K62" s="23"/>
    </row>
    <row r="63" spans="1:14" s="35" customFormat="1" ht="15.75" x14ac:dyDescent="0.25">
      <c r="A63" s="7" t="s">
        <v>94</v>
      </c>
      <c r="B63" s="22"/>
      <c r="C63" s="22"/>
      <c r="D63" s="22"/>
      <c r="E63" s="22"/>
      <c r="F63" s="22"/>
      <c r="G63" s="22"/>
      <c r="H63" s="23"/>
      <c r="I63" s="23"/>
      <c r="J63" s="23"/>
      <c r="K63" s="23"/>
    </row>
    <row r="64" spans="1:14" s="35" customFormat="1" ht="11.25" customHeight="1" x14ac:dyDescent="0.2">
      <c r="A64" s="8"/>
      <c r="B64" s="22"/>
      <c r="C64" s="22"/>
      <c r="D64" s="22"/>
      <c r="E64" s="22"/>
      <c r="F64" s="22"/>
      <c r="G64" s="22"/>
      <c r="H64" s="23"/>
      <c r="I64" s="23"/>
      <c r="J64" s="23"/>
      <c r="K64" s="23"/>
    </row>
    <row r="65" spans="1:12" s="17" customFormat="1" ht="15.75" customHeight="1" x14ac:dyDescent="0.2">
      <c r="A65" s="115" t="s">
        <v>62</v>
      </c>
      <c r="B65" s="115" t="s">
        <v>60</v>
      </c>
      <c r="C65" s="79" t="s">
        <v>5</v>
      </c>
      <c r="D65" s="79" t="s">
        <v>96</v>
      </c>
      <c r="E65" s="79" t="s">
        <v>8</v>
      </c>
      <c r="F65" s="79" t="s">
        <v>52</v>
      </c>
      <c r="G65" s="79" t="s">
        <v>86</v>
      </c>
      <c r="H65" s="79" t="s">
        <v>65</v>
      </c>
      <c r="I65" s="79" t="s">
        <v>66</v>
      </c>
      <c r="J65" s="79" t="s">
        <v>87</v>
      </c>
      <c r="K65" s="79" t="s">
        <v>88</v>
      </c>
    </row>
    <row r="66" spans="1:12" s="17" customFormat="1" ht="12.75" customHeight="1" x14ac:dyDescent="0.2">
      <c r="A66" s="116"/>
      <c r="B66" s="116"/>
      <c r="C66" s="80"/>
      <c r="D66" s="80"/>
      <c r="E66" s="80"/>
      <c r="F66" s="80"/>
      <c r="G66" s="80"/>
      <c r="H66" s="80"/>
      <c r="I66" s="80"/>
      <c r="J66" s="80"/>
      <c r="K66" s="80"/>
    </row>
    <row r="67" spans="1:12" s="17" customFormat="1" ht="69.75" customHeight="1" x14ac:dyDescent="0.2">
      <c r="A67" s="117"/>
      <c r="B67" s="117"/>
      <c r="C67" s="81"/>
      <c r="D67" s="81"/>
      <c r="E67" s="81"/>
      <c r="F67" s="81"/>
      <c r="G67" s="81"/>
      <c r="H67" s="81"/>
      <c r="I67" s="81"/>
      <c r="J67" s="81"/>
      <c r="K67" s="81"/>
    </row>
    <row r="68" spans="1:12" s="17" customFormat="1" ht="15.75" x14ac:dyDescent="0.2">
      <c r="A68" s="11" t="s">
        <v>26</v>
      </c>
      <c r="B68" s="11" t="s">
        <v>27</v>
      </c>
      <c r="C68" s="11" t="s">
        <v>28</v>
      </c>
      <c r="D68" s="11" t="s">
        <v>29</v>
      </c>
      <c r="E68" s="11" t="s">
        <v>31</v>
      </c>
      <c r="F68" s="11" t="s">
        <v>35</v>
      </c>
      <c r="G68" s="11" t="s">
        <v>36</v>
      </c>
      <c r="H68" s="11" t="s">
        <v>32</v>
      </c>
      <c r="I68" s="11" t="s">
        <v>47</v>
      </c>
      <c r="J68" s="47" t="s">
        <v>37</v>
      </c>
      <c r="K68" s="48" t="s">
        <v>38</v>
      </c>
    </row>
    <row r="69" spans="1:12" s="17" customFormat="1" ht="19.5" customHeight="1" x14ac:dyDescent="0.25">
      <c r="A69" s="49" t="s">
        <v>13</v>
      </c>
      <c r="B69" s="50"/>
      <c r="C69" s="51"/>
      <c r="D69" s="51"/>
      <c r="E69" s="51"/>
      <c r="F69" s="51"/>
      <c r="G69" s="18"/>
      <c r="H69" s="19"/>
      <c r="I69" s="19"/>
      <c r="J69" s="19"/>
      <c r="K69" s="52"/>
    </row>
    <row r="70" spans="1:12" s="17" customFormat="1" ht="19.5" customHeight="1" x14ac:dyDescent="0.25">
      <c r="A70" s="53" t="s">
        <v>14</v>
      </c>
      <c r="B70" s="50"/>
      <c r="C70" s="51"/>
      <c r="D70" s="51"/>
      <c r="E70" s="51"/>
      <c r="F70" s="51"/>
      <c r="G70" s="18"/>
      <c r="H70" s="19"/>
      <c r="I70" s="19"/>
      <c r="J70" s="19"/>
      <c r="K70" s="52"/>
    </row>
    <row r="71" spans="1:12" s="17" customFormat="1" ht="19.5" customHeight="1" x14ac:dyDescent="0.25">
      <c r="A71" s="53" t="s">
        <v>15</v>
      </c>
      <c r="B71" s="50"/>
      <c r="C71" s="51"/>
      <c r="D71" s="51"/>
      <c r="E71" s="51"/>
      <c r="F71" s="51"/>
      <c r="G71" s="18"/>
      <c r="H71" s="19"/>
      <c r="I71" s="19"/>
      <c r="J71" s="19"/>
      <c r="K71" s="52"/>
    </row>
    <row r="72" spans="1:12" s="35" customFormat="1" ht="21.75" customHeight="1" x14ac:dyDescent="0.25">
      <c r="A72" s="39"/>
      <c r="B72" s="54"/>
      <c r="C72" s="54"/>
      <c r="D72" s="54"/>
      <c r="E72" s="55"/>
      <c r="F72" s="21">
        <f>SUM(F69:F71)</f>
        <v>0</v>
      </c>
      <c r="G72" s="21">
        <f t="shared" ref="G72:K72" si="4">SUM(G69:G71)</f>
        <v>0</v>
      </c>
      <c r="H72" s="21">
        <f t="shared" si="4"/>
        <v>0</v>
      </c>
      <c r="I72" s="21">
        <f t="shared" si="4"/>
        <v>0</v>
      </c>
      <c r="J72" s="56">
        <f t="shared" si="4"/>
        <v>0</v>
      </c>
      <c r="K72" s="56">
        <f t="shared" si="4"/>
        <v>0</v>
      </c>
    </row>
    <row r="73" spans="1:12" s="35" customFormat="1" ht="15.75" x14ac:dyDescent="0.2">
      <c r="A73" s="22"/>
      <c r="B73" s="22"/>
      <c r="C73" s="22"/>
      <c r="D73" s="22"/>
      <c r="E73" s="22"/>
      <c r="F73" s="22"/>
      <c r="G73" s="22"/>
      <c r="H73" s="23"/>
      <c r="I73" s="23"/>
      <c r="J73" s="23"/>
      <c r="K73" s="23"/>
    </row>
    <row r="74" spans="1:12" s="35" customFormat="1" ht="15.75" x14ac:dyDescent="0.25">
      <c r="A74" s="7" t="s">
        <v>95</v>
      </c>
      <c r="B74" s="22"/>
      <c r="C74" s="22"/>
      <c r="D74" s="22"/>
      <c r="E74" s="22"/>
      <c r="F74" s="22"/>
      <c r="G74" s="22"/>
      <c r="H74" s="23"/>
      <c r="I74" s="23"/>
      <c r="J74" s="1"/>
      <c r="K74" s="1"/>
      <c r="L74" s="1"/>
    </row>
    <row r="75" spans="1:12" s="35" customFormat="1" ht="15.75" x14ac:dyDescent="0.2">
      <c r="A75" s="8"/>
      <c r="B75" s="22"/>
      <c r="C75" s="22"/>
      <c r="D75" s="22"/>
      <c r="E75" s="22"/>
      <c r="F75" s="22"/>
      <c r="G75" s="22"/>
      <c r="H75" s="23"/>
      <c r="I75" s="23"/>
      <c r="J75" s="1"/>
      <c r="K75" s="1"/>
      <c r="L75" s="1"/>
    </row>
    <row r="76" spans="1:12" s="17" customFormat="1" ht="99.75" customHeight="1" x14ac:dyDescent="0.2">
      <c r="A76" s="57" t="s">
        <v>16</v>
      </c>
      <c r="B76" s="34" t="s">
        <v>19</v>
      </c>
      <c r="C76" s="34" t="s">
        <v>18</v>
      </c>
      <c r="D76" s="34" t="s">
        <v>46</v>
      </c>
      <c r="E76" s="34" t="s">
        <v>20</v>
      </c>
      <c r="F76" s="34" t="s">
        <v>89</v>
      </c>
      <c r="G76" s="34" t="s">
        <v>90</v>
      </c>
      <c r="H76" s="35"/>
      <c r="I76" s="35"/>
      <c r="J76" s="1"/>
      <c r="K76" s="1"/>
      <c r="L76" s="1"/>
    </row>
    <row r="77" spans="1:12" s="17" customFormat="1" x14ac:dyDescent="0.2">
      <c r="A77" s="11" t="s">
        <v>26</v>
      </c>
      <c r="B77" s="11" t="s">
        <v>27</v>
      </c>
      <c r="C77" s="11" t="s">
        <v>28</v>
      </c>
      <c r="D77" s="11" t="s">
        <v>29</v>
      </c>
      <c r="E77" s="11" t="s">
        <v>30</v>
      </c>
      <c r="F77" s="11" t="s">
        <v>31</v>
      </c>
      <c r="G77" s="12" t="s">
        <v>35</v>
      </c>
      <c r="H77" s="35"/>
      <c r="I77" s="35"/>
      <c r="J77" s="1"/>
      <c r="K77" s="1"/>
      <c r="L77" s="1"/>
    </row>
    <row r="78" spans="1:12" s="17" customFormat="1" ht="20.25" customHeight="1" x14ac:dyDescent="0.2">
      <c r="A78" s="58" t="s">
        <v>13</v>
      </c>
      <c r="B78" s="59"/>
      <c r="C78" s="58"/>
      <c r="D78" s="58"/>
      <c r="E78" s="58"/>
      <c r="F78" s="58"/>
      <c r="G78" s="58"/>
      <c r="H78" s="23"/>
      <c r="I78" s="23"/>
      <c r="J78" s="1"/>
      <c r="K78" s="1"/>
      <c r="L78" s="1"/>
    </row>
    <row r="79" spans="1:12" ht="20.25" customHeight="1" x14ac:dyDescent="0.2">
      <c r="A79" s="58" t="s">
        <v>14</v>
      </c>
      <c r="B79" s="59"/>
      <c r="C79" s="58"/>
      <c r="D79" s="58"/>
      <c r="E79" s="58"/>
      <c r="F79" s="58"/>
      <c r="G79" s="58"/>
      <c r="H79" s="23"/>
      <c r="I79" s="23"/>
    </row>
    <row r="80" spans="1:12" ht="20.25" customHeight="1" x14ac:dyDescent="0.2">
      <c r="A80" s="58" t="s">
        <v>15</v>
      </c>
      <c r="B80" s="59"/>
      <c r="C80" s="58"/>
      <c r="D80" s="58"/>
      <c r="E80" s="58"/>
      <c r="F80" s="58"/>
      <c r="G80" s="58"/>
      <c r="H80" s="23"/>
      <c r="I80" s="23"/>
    </row>
    <row r="81" spans="1:13" ht="20.25" customHeight="1" x14ac:dyDescent="0.2">
      <c r="A81" s="39"/>
      <c r="B81" s="60"/>
      <c r="C81" s="60"/>
      <c r="D81" s="60"/>
      <c r="E81" s="61"/>
      <c r="F81" s="62">
        <f>SUM(F78:F80)</f>
        <v>0</v>
      </c>
      <c r="G81" s="62">
        <f>SUM(G78:G80)</f>
        <v>0</v>
      </c>
      <c r="H81" s="23"/>
      <c r="I81" s="23"/>
    </row>
    <row r="82" spans="1:13" ht="26.25" customHeight="1" x14ac:dyDescent="0.25">
      <c r="A82" s="113" t="s">
        <v>53</v>
      </c>
      <c r="B82" s="114"/>
      <c r="C82" s="114"/>
      <c r="D82" s="114"/>
      <c r="E82" s="114"/>
      <c r="J82" s="111" t="s">
        <v>54</v>
      </c>
      <c r="K82" s="85"/>
      <c r="L82" s="85"/>
      <c r="M82" s="85"/>
    </row>
    <row r="83" spans="1:13" ht="16.5" customHeight="1" x14ac:dyDescent="0.25">
      <c r="A83" s="112" t="s">
        <v>57</v>
      </c>
      <c r="B83" s="85"/>
      <c r="C83" s="85"/>
      <c r="D83" s="85"/>
      <c r="E83" s="85"/>
      <c r="J83" s="112" t="s">
        <v>55</v>
      </c>
      <c r="K83" s="85"/>
      <c r="L83" s="85"/>
      <c r="M83" s="85"/>
    </row>
  </sheetData>
  <mergeCells count="59">
    <mergeCell ref="D61:E61"/>
    <mergeCell ref="G65:G67"/>
    <mergeCell ref="D59:E59"/>
    <mergeCell ref="D60:E60"/>
    <mergeCell ref="H65:H67"/>
    <mergeCell ref="J82:M82"/>
    <mergeCell ref="J83:M83"/>
    <mergeCell ref="A82:E82"/>
    <mergeCell ref="A83:E83"/>
    <mergeCell ref="A65:A67"/>
    <mergeCell ref="E65:E67"/>
    <mergeCell ref="F65:F67"/>
    <mergeCell ref="I65:I67"/>
    <mergeCell ref="B65:B67"/>
    <mergeCell ref="C65:C67"/>
    <mergeCell ref="D65:D67"/>
    <mergeCell ref="K65:K67"/>
    <mergeCell ref="J65:J67"/>
    <mergeCell ref="A3:N3"/>
    <mergeCell ref="A26:K26"/>
    <mergeCell ref="A28:K28"/>
    <mergeCell ref="A31:C31"/>
    <mergeCell ref="A22:F22"/>
    <mergeCell ref="A7:H7"/>
    <mergeCell ref="A10:A12"/>
    <mergeCell ref="B10:B12"/>
    <mergeCell ref="C10:C12"/>
    <mergeCell ref="A25:N25"/>
    <mergeCell ref="A5:N5"/>
    <mergeCell ref="A6:N6"/>
    <mergeCell ref="M10:M12"/>
    <mergeCell ref="N10:N12"/>
    <mergeCell ref="L11:L12"/>
    <mergeCell ref="A55:N55"/>
    <mergeCell ref="A29:N29"/>
    <mergeCell ref="A39:N39"/>
    <mergeCell ref="A40:N40"/>
    <mergeCell ref="A42:N42"/>
    <mergeCell ref="A43:N43"/>
    <mergeCell ref="H33:H34"/>
    <mergeCell ref="L33:M34"/>
    <mergeCell ref="B33:D33"/>
    <mergeCell ref="E33:G33"/>
    <mergeCell ref="I33:I34"/>
    <mergeCell ref="J33:J34"/>
    <mergeCell ref="K33:K34"/>
    <mergeCell ref="A41:K41"/>
    <mergeCell ref="A33:A34"/>
    <mergeCell ref="L35:M35"/>
    <mergeCell ref="L36:M36"/>
    <mergeCell ref="J10:J12"/>
    <mergeCell ref="K11:K12"/>
    <mergeCell ref="I10:I12"/>
    <mergeCell ref="D10:D12"/>
    <mergeCell ref="E10:E12"/>
    <mergeCell ref="F10:F12"/>
    <mergeCell ref="G10:G12"/>
    <mergeCell ref="H10:H12"/>
    <mergeCell ref="A27:N27"/>
  </mergeCells>
  <conditionalFormatting sqref="I36">
    <cfRule type="cellIs" dxfId="0" priority="1" stopIfTrue="1" operator="lessThan">
      <formula>$J$8</formula>
    </cfRule>
  </conditionalFormatting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Приложение 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Десислава Янкова</dc:creator>
  <cp:lastModifiedBy>Haskovo Municipality</cp:lastModifiedBy>
  <cp:lastPrinted>2019-01-02T14:14:59Z</cp:lastPrinted>
  <dcterms:created xsi:type="dcterms:W3CDTF">2016-06-20T13:38:46Z</dcterms:created>
  <dcterms:modified xsi:type="dcterms:W3CDTF">2019-07-15T10:46:00Z</dcterms:modified>
</cp:coreProperties>
</file>