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870" windowWidth="15570" windowHeight="10530"/>
  </bookViews>
  <sheets>
    <sheet name="Sheet1" sheetId="21" r:id="rId1"/>
  </sheets>
  <definedNames>
    <definedName name="_xlnm.Print_Area" localSheetId="0">Sheet1!$A$1:$V$242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I154" i="21" l="1"/>
  <c r="K174" i="21"/>
  <c r="I174" i="21"/>
  <c r="K175" i="21"/>
  <c r="I175" i="21"/>
  <c r="K176" i="21"/>
  <c r="I176" i="21"/>
  <c r="K163" i="21"/>
  <c r="I163" i="21"/>
  <c r="K164" i="21"/>
  <c r="I164" i="21"/>
  <c r="K165" i="21"/>
  <c r="I165" i="21"/>
  <c r="L121" i="21"/>
  <c r="J121" i="21"/>
  <c r="L126" i="21"/>
  <c r="J126" i="21"/>
  <c r="L127" i="21"/>
  <c r="J127" i="21"/>
  <c r="K121" i="21"/>
  <c r="I121" i="21"/>
  <c r="K131" i="21"/>
  <c r="I131" i="21"/>
  <c r="K137" i="21"/>
  <c r="I137" i="21"/>
  <c r="K122" i="21"/>
  <c r="I122" i="21"/>
  <c r="I84" i="21"/>
  <c r="K85" i="21"/>
  <c r="I85" i="21"/>
  <c r="K87" i="21"/>
  <c r="K84" i="21" s="1"/>
  <c r="I87" i="21"/>
  <c r="K62" i="21"/>
  <c r="I62" i="21"/>
  <c r="K71" i="21"/>
  <c r="I71" i="21"/>
  <c r="K77" i="21"/>
  <c r="I77" i="21"/>
  <c r="K67" i="21"/>
  <c r="I67" i="21"/>
  <c r="K63" i="21"/>
  <c r="I63" i="21"/>
  <c r="K59" i="21"/>
  <c r="I59" i="21"/>
  <c r="K60" i="21"/>
  <c r="I60" i="21"/>
  <c r="L26" i="21"/>
  <c r="J26" i="21"/>
  <c r="L35" i="21"/>
  <c r="J35" i="21"/>
  <c r="L37" i="21"/>
  <c r="J37" i="21"/>
  <c r="L29" i="21"/>
  <c r="J29" i="21"/>
  <c r="I13" i="21"/>
  <c r="K19" i="21" l="1"/>
  <c r="I19" i="21"/>
  <c r="E215" i="21" l="1"/>
  <c r="E214" i="21" s="1"/>
  <c r="D215" i="21"/>
  <c r="D214" i="21" s="1"/>
  <c r="E194" i="21"/>
  <c r="D194" i="21"/>
  <c r="E181" i="21"/>
  <c r="E180" i="21" s="1"/>
  <c r="D181" i="21"/>
  <c r="D180" i="21" s="1"/>
  <c r="E176" i="21"/>
  <c r="E175" i="21" s="1"/>
  <c r="E174" i="21" s="1"/>
  <c r="D176" i="21"/>
  <c r="D175" i="21" s="1"/>
  <c r="D174" i="21" s="1"/>
  <c r="E171" i="21"/>
  <c r="D171" i="21"/>
  <c r="E169" i="21"/>
  <c r="E168" i="21" s="1"/>
  <c r="E167" i="21" s="1"/>
  <c r="D169" i="21"/>
  <c r="D168" i="21" s="1"/>
  <c r="D167" i="21" s="1"/>
  <c r="E165" i="21"/>
  <c r="E164" i="21" s="1"/>
  <c r="E163" i="21" s="1"/>
  <c r="D165" i="21"/>
  <c r="D164" i="21" s="1"/>
  <c r="D163" i="21" s="1"/>
  <c r="E159" i="21"/>
  <c r="D159" i="21"/>
  <c r="E157" i="21"/>
  <c r="E156" i="21" s="1"/>
  <c r="E155" i="21" s="1"/>
  <c r="D157" i="21"/>
  <c r="D156" i="21" s="1"/>
  <c r="D155" i="21" s="1"/>
  <c r="D154" i="21" s="1"/>
  <c r="E148" i="21"/>
  <c r="E147" i="21" s="1"/>
  <c r="D148" i="21"/>
  <c r="D147" i="21" s="1"/>
  <c r="E145" i="21"/>
  <c r="D145" i="21"/>
  <c r="E141" i="21"/>
  <c r="E140" i="21" s="1"/>
  <c r="D141" i="21"/>
  <c r="D140" i="21" s="1"/>
  <c r="E137" i="21"/>
  <c r="D137" i="21"/>
  <c r="E131" i="21"/>
  <c r="D131" i="21"/>
  <c r="E126" i="21"/>
  <c r="D126" i="21"/>
  <c r="E122" i="21"/>
  <c r="E121" i="21" s="1"/>
  <c r="D122" i="21"/>
  <c r="D121" i="21" s="1"/>
  <c r="E118" i="21"/>
  <c r="D118" i="21"/>
  <c r="E102" i="21" l="1"/>
  <c r="E101" i="21" s="1"/>
  <c r="D102" i="21" l="1"/>
  <c r="D101" i="21" s="1"/>
  <c r="E99" i="21" l="1"/>
  <c r="D99" i="21"/>
  <c r="E93" i="21"/>
  <c r="D93" i="21"/>
  <c r="E91" i="21"/>
  <c r="E90" i="21" s="1"/>
  <c r="D91" i="21"/>
  <c r="D90" i="21" s="1"/>
  <c r="E87" i="21"/>
  <c r="D87" i="21"/>
  <c r="E85" i="21"/>
  <c r="E84" i="21" s="1"/>
  <c r="D85" i="21"/>
  <c r="D84" i="21" s="1"/>
  <c r="E80" i="21"/>
  <c r="E79" i="21" s="1"/>
  <c r="D80" i="21"/>
  <c r="D79" i="21" s="1"/>
  <c r="E77" i="21"/>
  <c r="D77" i="21"/>
  <c r="D71" i="21"/>
  <c r="E71" i="21"/>
  <c r="E67" i="21"/>
  <c r="D67" i="21"/>
  <c r="E63" i="21"/>
  <c r="E62" i="21" s="1"/>
  <c r="D63" i="21"/>
  <c r="D62" i="21" s="1"/>
  <c r="E60" i="21"/>
  <c r="E59" i="21" s="1"/>
  <c r="D60" i="21"/>
  <c r="D59" i="21" s="1"/>
  <c r="E52" i="21"/>
  <c r="E51" i="21" s="1"/>
  <c r="D52" i="21"/>
  <c r="D51" i="21" s="1"/>
  <c r="E49" i="21"/>
  <c r="D49" i="21"/>
  <c r="E47" i="21"/>
  <c r="D47" i="21"/>
  <c r="E44" i="21"/>
  <c r="D44" i="21"/>
  <c r="E42" i="21"/>
  <c r="D42" i="21"/>
  <c r="E40" i="21"/>
  <c r="E39" i="21" s="1"/>
  <c r="D40" i="21"/>
  <c r="D39" i="21" s="1"/>
  <c r="E15" i="21"/>
  <c r="E14" i="21"/>
  <c r="E35" i="21"/>
  <c r="D35" i="21"/>
  <c r="E30" i="21"/>
  <c r="D30" i="21"/>
  <c r="E26" i="21"/>
  <c r="D26" i="21"/>
  <c r="E19" i="21"/>
  <c r="D19" i="21"/>
  <c r="D15" i="21"/>
  <c r="D14" i="21" s="1"/>
  <c r="Q215" i="21" l="1"/>
  <c r="P215" i="21"/>
  <c r="Q214" i="21"/>
  <c r="P214" i="21"/>
  <c r="G215" i="21"/>
  <c r="G214" i="21" s="1"/>
  <c r="F215" i="21"/>
  <c r="F214" i="21" s="1"/>
  <c r="Q194" i="21"/>
  <c r="P194" i="21"/>
  <c r="G194" i="21"/>
  <c r="F194" i="21"/>
  <c r="E154" i="21"/>
  <c r="J154" i="21"/>
  <c r="K154" i="21"/>
  <c r="L154" i="21"/>
  <c r="N154" i="21"/>
  <c r="V154" i="21"/>
  <c r="U154" i="21"/>
  <c r="O154" i="21"/>
  <c r="D183" i="21"/>
  <c r="E183" i="21"/>
  <c r="I183" i="21"/>
  <c r="J183" i="21"/>
  <c r="K183" i="21"/>
  <c r="L183" i="21"/>
  <c r="N183" i="21"/>
  <c r="O183" i="21"/>
  <c r="P183" i="21"/>
  <c r="Q183" i="21"/>
  <c r="R183" i="21"/>
  <c r="S183" i="21"/>
  <c r="U183" i="21"/>
  <c r="V183" i="21"/>
  <c r="G183" i="21" l="1"/>
  <c r="F183" i="21"/>
  <c r="Q181" i="21"/>
  <c r="P181" i="21"/>
  <c r="Q180" i="21"/>
  <c r="P180" i="21"/>
  <c r="G181" i="21"/>
  <c r="G180" i="21" s="1"/>
  <c r="F181" i="21"/>
  <c r="F180" i="21" s="1"/>
  <c r="S176" i="21"/>
  <c r="R176" i="21"/>
  <c r="S175" i="21"/>
  <c r="R175" i="21"/>
  <c r="R174" i="21" s="1"/>
  <c r="S174" i="21"/>
  <c r="G176" i="21"/>
  <c r="G175" i="21" s="1"/>
  <c r="G174" i="21" s="1"/>
  <c r="F176" i="21"/>
  <c r="F175" i="21" s="1"/>
  <c r="F174" i="21" s="1"/>
  <c r="S171" i="21"/>
  <c r="S167" i="21" s="1"/>
  <c r="R171" i="21"/>
  <c r="R167" i="21" s="1"/>
  <c r="G171" i="21"/>
  <c r="F171" i="21"/>
  <c r="Q169" i="21"/>
  <c r="P169" i="21"/>
  <c r="Q168" i="21"/>
  <c r="Q167" i="21" s="1"/>
  <c r="P168" i="21"/>
  <c r="P167" i="21" s="1"/>
  <c r="G169" i="21"/>
  <c r="G168" i="21" s="1"/>
  <c r="G167" i="21" s="1"/>
  <c r="F169" i="21"/>
  <c r="F168" i="21" s="1"/>
  <c r="F167" i="21" s="1"/>
  <c r="S165" i="21"/>
  <c r="R165" i="21"/>
  <c r="S164" i="21"/>
  <c r="S163" i="21" s="1"/>
  <c r="R164" i="21"/>
  <c r="R163" i="21" s="1"/>
  <c r="G165" i="21"/>
  <c r="G164" i="21" s="1"/>
  <c r="G163" i="21" s="1"/>
  <c r="F165" i="21"/>
  <c r="F164" i="21" s="1"/>
  <c r="F163" i="21" s="1"/>
  <c r="Q159" i="21"/>
  <c r="P159" i="21"/>
  <c r="Q157" i="21"/>
  <c r="P157" i="21"/>
  <c r="Q156" i="21"/>
  <c r="Q155" i="21" s="1"/>
  <c r="P156" i="21"/>
  <c r="P155" i="21" s="1"/>
  <c r="G159" i="21"/>
  <c r="F159" i="21"/>
  <c r="G157" i="21"/>
  <c r="G156" i="21" s="1"/>
  <c r="G155" i="21" s="1"/>
  <c r="F157" i="21"/>
  <c r="F156" i="21" s="1"/>
  <c r="F155" i="21" s="1"/>
  <c r="Q148" i="21"/>
  <c r="Q147" i="21" s="1"/>
  <c r="P148" i="21"/>
  <c r="P147" i="21" s="1"/>
  <c r="V148" i="21"/>
  <c r="V147" i="21" s="1"/>
  <c r="U148" i="21"/>
  <c r="U147" i="21" s="1"/>
  <c r="S148" i="21"/>
  <c r="S147" i="21" s="1"/>
  <c r="S140" i="21" s="1"/>
  <c r="R148" i="21"/>
  <c r="R147" i="21" s="1"/>
  <c r="R140" i="21" s="1"/>
  <c r="G148" i="21"/>
  <c r="G147" i="21" s="1"/>
  <c r="F148" i="21"/>
  <c r="F147" i="21" s="1"/>
  <c r="Q145" i="21"/>
  <c r="P145" i="21"/>
  <c r="G145" i="21"/>
  <c r="F145" i="21"/>
  <c r="V141" i="21"/>
  <c r="V140" i="21" s="1"/>
  <c r="U141" i="21"/>
  <c r="U140" i="21" s="1"/>
  <c r="Q141" i="21"/>
  <c r="Q140" i="21" s="1"/>
  <c r="P141" i="21"/>
  <c r="G141" i="21"/>
  <c r="F141" i="21"/>
  <c r="F140" i="21" s="1"/>
  <c r="S137" i="21"/>
  <c r="R137" i="21"/>
  <c r="Q137" i="21"/>
  <c r="P137" i="21"/>
  <c r="G137" i="21"/>
  <c r="F137" i="21"/>
  <c r="S131" i="21"/>
  <c r="R131" i="21"/>
  <c r="Q131" i="21"/>
  <c r="P131" i="21"/>
  <c r="G131" i="21"/>
  <c r="F131" i="21"/>
  <c r="S126" i="21"/>
  <c r="R126" i="21"/>
  <c r="Q126" i="21"/>
  <c r="P126" i="21"/>
  <c r="K126" i="21"/>
  <c r="I126" i="21"/>
  <c r="G126" i="21"/>
  <c r="F126" i="21"/>
  <c r="S122" i="21"/>
  <c r="S121" i="21" s="1"/>
  <c r="R122" i="21"/>
  <c r="R121" i="21" s="1"/>
  <c r="Q122" i="21"/>
  <c r="Q121" i="21" s="1"/>
  <c r="P122" i="21"/>
  <c r="P121" i="21" s="1"/>
  <c r="G122" i="21"/>
  <c r="G121" i="21" s="1"/>
  <c r="F122" i="21"/>
  <c r="F121" i="21" s="1"/>
  <c r="S101" i="21"/>
  <c r="S90" i="21" s="1"/>
  <c r="G91" i="21"/>
  <c r="V102" i="21"/>
  <c r="Q119" i="21"/>
  <c r="P119" i="21"/>
  <c r="Q102" i="21"/>
  <c r="U102" i="21"/>
  <c r="R102" i="21"/>
  <c r="R101" i="21" s="1"/>
  <c r="R90" i="21" s="1"/>
  <c r="P102" i="21"/>
  <c r="O102" i="21"/>
  <c r="O101" i="21" s="1"/>
  <c r="O90" i="21" s="1"/>
  <c r="N102" i="21"/>
  <c r="N101" i="21" s="1"/>
  <c r="N90" i="21" s="1"/>
  <c r="V118" i="21"/>
  <c r="U118" i="21"/>
  <c r="Q118" i="21"/>
  <c r="P118" i="21"/>
  <c r="G118" i="21"/>
  <c r="F118" i="21"/>
  <c r="G102" i="21"/>
  <c r="G101" i="21" s="1"/>
  <c r="F102" i="21"/>
  <c r="F101" i="21" s="1"/>
  <c r="S154" i="21" l="1"/>
  <c r="R154" i="21"/>
  <c r="P154" i="21"/>
  <c r="Q154" i="21"/>
  <c r="G154" i="21" s="1"/>
  <c r="G140" i="21"/>
  <c r="P140" i="21"/>
  <c r="Q101" i="21"/>
  <c r="P101" i="21"/>
  <c r="U101" i="21"/>
  <c r="U90" i="21" s="1"/>
  <c r="V101" i="21"/>
  <c r="V90" i="21" s="1"/>
  <c r="Q99" i="21"/>
  <c r="P99" i="21"/>
  <c r="G99" i="21"/>
  <c r="F99" i="21"/>
  <c r="Q93" i="21"/>
  <c r="P93" i="21"/>
  <c r="G93" i="21"/>
  <c r="G90" i="21" s="1"/>
  <c r="F93" i="21"/>
  <c r="Q91" i="21"/>
  <c r="Q90" i="21" s="1"/>
  <c r="P91" i="21"/>
  <c r="P90" i="21" s="1"/>
  <c r="F91" i="21"/>
  <c r="S85" i="21"/>
  <c r="R85" i="21"/>
  <c r="G85" i="21"/>
  <c r="F85" i="21"/>
  <c r="S87" i="21"/>
  <c r="R87" i="21"/>
  <c r="G87" i="21"/>
  <c r="F87" i="21"/>
  <c r="Q80" i="21"/>
  <c r="Q79" i="21" s="1"/>
  <c r="P80" i="21"/>
  <c r="P79" i="21" s="1"/>
  <c r="G80" i="21"/>
  <c r="G79" i="21" s="1"/>
  <c r="F80" i="21"/>
  <c r="F79" i="21" s="1"/>
  <c r="P71" i="21"/>
  <c r="S77" i="21"/>
  <c r="R77" i="21"/>
  <c r="G77" i="21"/>
  <c r="F77" i="21"/>
  <c r="S71" i="21"/>
  <c r="R71" i="21"/>
  <c r="Q71" i="21"/>
  <c r="Q62" i="21" s="1"/>
  <c r="G71" i="21"/>
  <c r="F71" i="21"/>
  <c r="S67" i="21"/>
  <c r="R67" i="21"/>
  <c r="G67" i="21"/>
  <c r="F67" i="21"/>
  <c r="Q44" i="21"/>
  <c r="P44" i="21"/>
  <c r="G44" i="21"/>
  <c r="F44" i="21"/>
  <c r="F154" i="21" l="1"/>
  <c r="F90" i="21"/>
  <c r="F84" i="21"/>
  <c r="R84" i="21"/>
  <c r="G84" i="21"/>
  <c r="S84" i="21"/>
  <c r="V63" i="21"/>
  <c r="V62" i="21" s="1"/>
  <c r="U63" i="21"/>
  <c r="U62" i="21" s="1"/>
  <c r="S63" i="21"/>
  <c r="S62" i="21" s="1"/>
  <c r="R63" i="21"/>
  <c r="R62" i="21" s="1"/>
  <c r="Q63" i="21"/>
  <c r="P63" i="21"/>
  <c r="P62" i="21" s="1"/>
  <c r="G63" i="21"/>
  <c r="G62" i="21" s="1"/>
  <c r="F63" i="21"/>
  <c r="F62" i="21" s="1"/>
  <c r="S60" i="21"/>
  <c r="S59" i="21" s="1"/>
  <c r="R60" i="21"/>
  <c r="R59" i="21" s="1"/>
  <c r="R38" i="21" s="1"/>
  <c r="G60" i="21"/>
  <c r="F60" i="21"/>
  <c r="G59" i="21"/>
  <c r="F59" i="21"/>
  <c r="Q40" i="21"/>
  <c r="P40" i="21"/>
  <c r="G40" i="21"/>
  <c r="F40" i="21"/>
  <c r="Q42" i="21"/>
  <c r="P42" i="21"/>
  <c r="G42" i="21"/>
  <c r="F42" i="21"/>
  <c r="Q47" i="21"/>
  <c r="P47" i="21"/>
  <c r="G47" i="21"/>
  <c r="F47" i="21"/>
  <c r="Q49" i="21"/>
  <c r="P49" i="21"/>
  <c r="G49" i="21"/>
  <c r="F49" i="21"/>
  <c r="Q51" i="21"/>
  <c r="P51" i="21"/>
  <c r="G51" i="21"/>
  <c r="F51" i="21"/>
  <c r="S30" i="21"/>
  <c r="R30" i="21"/>
  <c r="Q30" i="21"/>
  <c r="P30" i="21"/>
  <c r="S38" i="21" l="1"/>
  <c r="P39" i="21"/>
  <c r="F39" i="21"/>
  <c r="Q39" i="21"/>
  <c r="G39" i="21"/>
  <c r="S35" i="21"/>
  <c r="R35" i="21"/>
  <c r="O35" i="21"/>
  <c r="N35" i="21"/>
  <c r="K35" i="21"/>
  <c r="I35" i="21"/>
  <c r="S26" i="21"/>
  <c r="R26" i="21"/>
  <c r="Q26" i="21"/>
  <c r="P26" i="21"/>
  <c r="K26" i="21"/>
  <c r="I26" i="21"/>
  <c r="S19" i="21"/>
  <c r="S13" i="21" s="1"/>
  <c r="R19" i="21"/>
  <c r="R14" i="21"/>
  <c r="G35" i="21"/>
  <c r="F35" i="21"/>
  <c r="G30" i="21"/>
  <c r="F30" i="21"/>
  <c r="G26" i="21"/>
  <c r="F26" i="21"/>
  <c r="G14" i="21"/>
  <c r="G19" i="21"/>
  <c r="F19" i="21"/>
  <c r="F14" i="21"/>
  <c r="V201" i="21" l="1"/>
  <c r="U201" i="21"/>
  <c r="S201" i="21"/>
  <c r="R201" i="21"/>
  <c r="Q201" i="21"/>
  <c r="P201" i="21"/>
  <c r="O201" i="21"/>
  <c r="N201" i="21"/>
  <c r="L201" i="21"/>
  <c r="K201" i="21"/>
  <c r="J201" i="21"/>
  <c r="I201" i="21"/>
  <c r="E201" i="21"/>
  <c r="V38" i="21"/>
  <c r="U38" i="21"/>
  <c r="Q38" i="21"/>
  <c r="P38" i="21"/>
  <c r="O38" i="21"/>
  <c r="N38" i="21"/>
  <c r="L38" i="21"/>
  <c r="K38" i="21"/>
  <c r="J38" i="21"/>
  <c r="I38" i="21"/>
  <c r="E38" i="21"/>
  <c r="D38" i="21"/>
  <c r="G201" i="21" l="1"/>
  <c r="F201" i="21"/>
  <c r="F38" i="21"/>
  <c r="G38" i="21"/>
  <c r="D13" i="21" l="1"/>
  <c r="O13" i="21"/>
  <c r="N13" i="21"/>
  <c r="P13" i="21"/>
  <c r="R13" i="21"/>
  <c r="U13" i="21"/>
  <c r="J13" i="21"/>
  <c r="L13" i="21"/>
  <c r="Q13" i="21"/>
  <c r="V13" i="21"/>
  <c r="E13" i="21"/>
  <c r="K13" i="21"/>
  <c r="J12" i="21" l="1"/>
  <c r="D201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sharedStrings.xml><?xml version="1.0" encoding="utf-8"?>
<sst xmlns="http://schemas.openxmlformats.org/spreadsheetml/2006/main" count="416" uniqueCount="199">
  <si>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</si>
  <si>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</si>
  <si>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</si>
  <si>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</si>
  <si>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</si>
  <si>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</si>
  <si>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</si>
  <si>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</si>
  <si>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</si>
  <si>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</si>
  <si>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</si>
  <si>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</si>
  <si>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</si>
  <si>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</si>
  <si>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</si>
  <si>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</si>
  <si>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</si>
  <si>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</si>
  <si>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</si>
  <si>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</si>
  <si>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</si>
  <si>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</si>
  <si>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</si>
  <si>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</si>
  <si>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</si>
  <si>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</si>
  <si>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</si>
  <si>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</si>
  <si>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</si>
  <si>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</si>
  <si>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</si>
  <si>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</si>
  <si>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</si>
  <si>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</si>
  <si>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</si>
  <si>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</si>
  <si>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</si>
  <si>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</si>
  <si>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</si>
  <si>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</si>
  <si>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</si>
  <si>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</si>
  <si>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</si>
  <si>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</si>
  <si>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</si>
  <si>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</si>
  <si>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</si>
  <si>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</si>
  <si>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</si>
  <si>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</si>
  <si>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</si>
  <si>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</si>
  <si>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</si>
  <si>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</si>
  <si>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………………………………………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</si>
  <si>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</si>
  <si>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</si>
  <si>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</si>
  <si>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</si>
  <si>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</si>
  <si>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</si>
  <si>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</si>
  <si>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</si>
  <si>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………………………………..</t>
  </si>
  <si>
    <t>обекти</t>
  </si>
  <si>
    <t xml:space="preserve">електронен адрес за контакт:........................ 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</si>
  <si>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</si>
  <si>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</si>
  <si>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</si>
  <si>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</si>
  <si>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</si>
  <si>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</si>
  <si>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Преустройство и ремонт на сградата на ОУ " Ал.Константинов", Хасково</t>
  </si>
  <si>
    <t>Ремонт на отоплителна инсталация в стаите за отдих и занималня и ремонт в сградата на училището на ОУ"Св.Св. Кирил и Методий', с. Конуш</t>
  </si>
  <si>
    <t>Възстановяване на лява защитна дига на р. Олу-дере в регулацията на с. Динево, Община Хасково</t>
  </si>
  <si>
    <t>Ремонт покриви в обект" Автобаза"</t>
  </si>
  <si>
    <t>Ремонтни работи на уличната инфраструктура в гр. Хасково и селата от Община Хасково "</t>
  </si>
  <si>
    <t>Ремонт на стадион " Хасково", гр. Хасково</t>
  </si>
  <si>
    <t>Ремонт на спортна зала" Дружба", гр. Хасково</t>
  </si>
  <si>
    <t>Основен ремонт на огради и клетки за животни</t>
  </si>
  <si>
    <t>Модернизация, ремонт и реконструкция на Зоокът, Кенана</t>
  </si>
  <si>
    <t>Основен ремонт и усилване на мост над р. Олу-дере в с. Динево, Община Хасково</t>
  </si>
  <si>
    <t>Ремонт на общинските пътища в Община Хасково през 2015 година:Общ.път HKV1240"I-5, Хасково-Конуш/-Орлово-Мандра/HKV 1241/"от км  0+000 до 8+200" Общ. път HKV1241"/I-5, Kонуш-Козлец/-Мандра-Големанци" от км 0+000 км до 9+080  км</t>
  </si>
  <si>
    <t>Прилагане мерки за енергийна ефективност в ЦДГ № 2 "Незабравка", гр. Хасково</t>
  </si>
  <si>
    <t>компютри</t>
  </si>
  <si>
    <t>магазини на ул. " Русе" и ул. "Преслав", Хасково</t>
  </si>
  <si>
    <t>друго оборудване и съоръжения</t>
  </si>
  <si>
    <t>товарен автомобил</t>
  </si>
  <si>
    <t>коледна украса</t>
  </si>
  <si>
    <t>Рекламно пано-метална конструкция, находящо се на кръгово кръстовище до 'Техномаркет",  гр. Хасково</t>
  </si>
  <si>
    <t>Реконструкция на подпорна стена-ограда от сев. страна на СОУ" П. Хилендарски", гр. Хасково</t>
  </si>
  <si>
    <t>Компютър- "Общински съвет по наркотични вещества"</t>
  </si>
  <si>
    <t>Компютри</t>
  </si>
  <si>
    <t>Компютър-ОП" Младежки център"</t>
  </si>
  <si>
    <t>Компютър -ГПЧЕ" Проф.Д-р Ас. Златаров", Хасково</t>
  </si>
  <si>
    <t>Обособяване на санитарни възли към стаи в Обединени ученически общежития, гр.Хасково</t>
  </si>
  <si>
    <t>Пълен инженеринг ( техн. оборудване, доставка , монтаж , изгр.  на котелно помещение и др.) за газификация-СОУ" П.Хилендарски"</t>
  </si>
  <si>
    <t>Пълен инженеринг (техн. оборудване, доставка , монтаж, изгр.на котелно помещение и др.)за газификация на ОДЗ №1" Ян Бибиян", Хасково</t>
  </si>
  <si>
    <t>часовници</t>
  </si>
  <si>
    <t>Друго оборудване и съоръжения</t>
  </si>
  <si>
    <t>Климатици за ОП "Младежки център"</t>
  </si>
  <si>
    <t>Климатици за ОДЗ №1" Ян Бибиян"- филиал , находящ се на ул." Брезник" 5</t>
  </si>
  <si>
    <t>Климатици за ОДЗ 17 " Иглика"</t>
  </si>
  <si>
    <t>Климатици за ОДЗ 19" Щурче"</t>
  </si>
  <si>
    <t>стопански инвентар</t>
  </si>
  <si>
    <t>Изграждане на лъчетерапевтичен комплекс към Специализирана болница за активно лечение по онкология-Хасково" ЕООД-гр. Хасково</t>
  </si>
  <si>
    <t>Изграждане на асансьор и подобряване на входно пространство в общ. сграда в ПИ 77195,735,2 кв. 525, Хасково</t>
  </si>
  <si>
    <t>Доставка и монтаж на метален комин за отоплителна инсталация на същетствуваща сграда</t>
  </si>
  <si>
    <t>Пълен инженеринг( техн. оборудване, доставка, монтаж на котелно пмещение и др.)за газификация в ДЦДУ" Марина"</t>
  </si>
  <si>
    <t>Лифтер за Дом за възрастни хора</t>
  </si>
  <si>
    <t>Серпентина за соларен бойлер за ДВХ</t>
  </si>
  <si>
    <t>Жилищни сгради за жители, принадлежащи към уязвими етнически малцинства-4 бр. , УПИ V ,кв.645, Хасково</t>
  </si>
  <si>
    <t>Градинска техника</t>
  </si>
  <si>
    <t>Гребло за почистване на сняг</t>
  </si>
  <si>
    <t>Поливна система за капково напояване-парк" Ямача"</t>
  </si>
  <si>
    <t>Неръждаема цистерна за товарен автомобил</t>
  </si>
  <si>
    <t>Система за пречистване на пясък и хидрофор за капково напояване пред РБ" Хр. Смирненски"</t>
  </si>
  <si>
    <t>Товарен камион до 3,5 т-един брой</t>
  </si>
  <si>
    <t>Разширяване и модернизация на тролейбусен транспорт в гр. Хасково</t>
  </si>
  <si>
    <t>Изграждане на ул. "Ст.Заимов" в участъка от ул." Хайдут Велко" и ул. "Крали Марко", Хасково</t>
  </si>
  <si>
    <t>Изграждане на диги на р. Олу-дере/ от заустването на западно дере до моста/, с. Динево, Община Хасково</t>
  </si>
  <si>
    <t>Обезопасяване на негодните заупотреба пестициди от склада в с. Стойково и преместването им за съхранение в стоманобетонови контейнери</t>
  </si>
  <si>
    <t>Допълнително водоснабдяване  и вътрешна водопроводна мрежа на с. Маслиново</t>
  </si>
  <si>
    <t>Разширение на селищна Ви К мрежа -гр. Хасково</t>
  </si>
  <si>
    <t>Изграждане на регионална система за управление на отпадъците в регион  Хасково</t>
  </si>
  <si>
    <t>Изграждане на улично осветление междублоково пространство на ул. "Стара планина", бл.№41-45, 53-55,59-63,65-67, гр. Хасково</t>
  </si>
  <si>
    <t>Почистване и корекция на коритото на р. Хасковска, укрепване на съществуващи подпорни стени от каменна зидария-участък "Запад"</t>
  </si>
  <si>
    <t>Напорен резервоар 100 м3, с. Широка поляна</t>
  </si>
  <si>
    <t>Реконструкция и благоустрояване на публични пространства за осигуряване на зелена и достъпна градска среда в гр. Хасково</t>
  </si>
  <si>
    <t>Устройство на зелени зони, благоустрояване на междублокови пространства в град Хасково и изграждане на детски площадки</t>
  </si>
  <si>
    <t>Водопроводен клон по ул. "Могила', гр. Хасково</t>
  </si>
  <si>
    <t>Канализация на ул. "Кавказ", гр. Хасково</t>
  </si>
  <si>
    <t>Рехабилитация на техн. инфраструктура на части от уличната канализационна мрежа на кв. " Хисаря", ПИ 77195,739,46 по КК на гр. Хасково</t>
  </si>
  <si>
    <t>Осигуряване на устойчиво и интегрирано градско развитие чрез проектиране на обновена и модернизирана градска среда в Община хасково</t>
  </si>
  <si>
    <t>Работен проект за пътни връзки към обект" Мотописта", находящ се в землището на село Войводово</t>
  </si>
  <si>
    <t>Компютри-РИМ, Хасково</t>
  </si>
  <si>
    <t>Компютри- РБ" Хр. Смирненски", Хасково</t>
  </si>
  <si>
    <t>Компютър -ОП" Почивно дело"</t>
  </si>
  <si>
    <t>Изграждане на сграда за персонала на почивен лагер" Смокини" в ПИ 67800.42.59, м. Каваци, землище на гр.Созопол</t>
  </si>
  <si>
    <t>Модернизация, ремонт и реконструкция на спортен комплекс " Младост", кв.172, гр. Хасково</t>
  </si>
  <si>
    <t>Разширение на Художествена галерия, УПИ IV, кв.410, гр. Хасково</t>
  </si>
  <si>
    <t>Параклис в ПИ 77195,504,71, ж.р.Кенана, гр. Хасково</t>
  </si>
  <si>
    <t>Изработка и монтаж открити клетки за лъвове, вълци ,лисици и кенгура</t>
  </si>
  <si>
    <t>Система за видионаблюдение и др. съоръжения в РИМ, Хасково</t>
  </si>
  <si>
    <t>Др.оборудване и съоръжения в РБ" Хр. Смирненски", Хасково</t>
  </si>
  <si>
    <t>Др.оборудване и съоръжения-ОП" Почивно дело"</t>
  </si>
  <si>
    <t>Изграждане на система за видеонаблюдение на обект " Зоопарк"</t>
  </si>
  <si>
    <t>Стопански инвентар в Худ.галерия</t>
  </si>
  <si>
    <t>Стопански инвентар -ОП" Почивно дело'</t>
  </si>
  <si>
    <t>климатик-ОП"Общинско лесничейство"</t>
  </si>
  <si>
    <t>Видеостена на ОИЦ, Хасково</t>
  </si>
  <si>
    <t>jps устройство за навигация</t>
  </si>
  <si>
    <t>Транспортни средства ОП" Общинско лесничейство'</t>
  </si>
  <si>
    <t>Ново пътно кръстовище на път I-8" Пловдив-Хасково" при км 296+630 в дясно от общински път HKV1258" Хасково-Ханче Клокотница" от км0+000 до км 6+095</t>
  </si>
  <si>
    <t>"Общински път HKV  2252 " /I-8, Хасково- Харманли/ Стойково-Любеново", мост и вариант 0+000 - 0+581"</t>
  </si>
  <si>
    <t>Рехабилитация на общ. път HKV1240/I-5, Хасково-Конуш/-Войводово-Орлово-Мандра/NKV1241/ от км 0+000 до км 8+200</t>
  </si>
  <si>
    <t>Рехабилитация на общински път HKV 1241/I-5, Конуш, Козлец/-Мандра-Големанци от км 0+000 до км ++100</t>
  </si>
  <si>
    <t>Югозападен обходен път на гр. Хасково/ връзка между III  -806 и I -5  /</t>
  </si>
  <si>
    <t>придобиване на програмни продукти и лицензи за програмни продукти</t>
  </si>
  <si>
    <t>придобиване на готови програмни продукти</t>
  </si>
  <si>
    <t>Програмен продукт</t>
  </si>
  <si>
    <t>придобиване на други нематериални дълготрайни активи</t>
  </si>
  <si>
    <t>Паметник на Аспарух Лешников</t>
  </si>
  <si>
    <t>Проектиране, изработване и монтаж на склуптурна фигура 'Хасковски  каунь"</t>
  </si>
  <si>
    <t>Склуптурни фигури на животни</t>
  </si>
  <si>
    <t>Лицензи за програмни продукти- ОУ".Хр.Смирненски", Хасково</t>
  </si>
  <si>
    <t>Програмен продукт -ОП" Екопрогрес"</t>
  </si>
  <si>
    <t>Общ устройствен план на град Хасково</t>
  </si>
  <si>
    <t>Програмен продукт-РИМ, Хасково</t>
  </si>
  <si>
    <t>Програмен продукт на РБ" Хр. Смирненски'"Хасково</t>
  </si>
  <si>
    <t>Програмен продукт -Худ. галерия</t>
  </si>
  <si>
    <t>Горскостопански план на горски територии в Община Хасково</t>
  </si>
  <si>
    <t>Придобиване земя</t>
  </si>
  <si>
    <t>Капиталови трансфери за нефинансови предприятия</t>
  </si>
  <si>
    <t>Ремонт на сградата на НЧ" П.Яворов-1982", гр. Хасково</t>
  </si>
  <si>
    <t>Ремонт на НЧ" П.Р. Славейков-1978", кв. Орфей, гр. Хасково</t>
  </si>
  <si>
    <t>2013-2015</t>
  </si>
  <si>
    <t>2015-2015</t>
  </si>
  <si>
    <t>2014-2015</t>
  </si>
  <si>
    <t>2014-2016</t>
  </si>
  <si>
    <t>2015-2016</t>
  </si>
  <si>
    <t>2016-2016</t>
  </si>
  <si>
    <t>2015-2017</t>
  </si>
  <si>
    <t>2011-2015</t>
  </si>
  <si>
    <t>2007-2016</t>
  </si>
  <si>
    <t>2006-2016</t>
  </si>
  <si>
    <t>2008-2015</t>
  </si>
  <si>
    <t>2009-2015</t>
  </si>
  <si>
    <t>2012-2015</t>
  </si>
  <si>
    <t>2007-2015</t>
  </si>
  <si>
    <t>инж. Даяна Добрикова- ИД Дирекция СИПЕ</t>
  </si>
  <si>
    <t>Диана Вълева- ст. Експерт " Бюджет"</t>
  </si>
  <si>
    <t>Изготвили:.</t>
  </si>
  <si>
    <t>……………………………………..</t>
  </si>
  <si>
    <t>……………………………………</t>
  </si>
  <si>
    <t>Тел. за контакт:....038/603-378, 038/603-449</t>
  </si>
  <si>
    <t>31-11</t>
  </si>
  <si>
    <t>31-13</t>
  </si>
  <si>
    <t>Хасково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</si>
</sst>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4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6" fillId="0" borderId="1" xfId="0" applyFont="1" applyFill="1" applyBorder="1" applyAlignment="1"/>
    <xf numFmtId="0" fontId="1" fillId="3" borderId="1" xfId="0" applyFont="1" applyFill="1" applyBorder="1" applyAlignment="1"/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1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4" borderId="0" xfId="0" applyFont="1" applyFill="1" applyBorder="1"/>
    <xf numFmtId="0" fontId="0" fillId="4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3" fontId="1" fillId="3" borderId="1" xfId="0" applyNumberFormat="1" applyFont="1" applyFill="1" applyBorder="1"/>
    <xf numFmtId="3" fontId="9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" fontId="0" fillId="3" borderId="1" xfId="0" applyNumberForma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1" fontId="9" fillId="0" borderId="1" xfId="0" applyNumberFormat="1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2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6" fillId="0" borderId="2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7" xfId="0" applyBorder="1" applyAlignment="1"/>
    <xf numFmtId="0" fontId="0" fillId="0" borderId="6" xfId="0" applyFill="1" applyBorder="1"/>
    <xf numFmtId="14" fontId="0" fillId="4" borderId="0" xfId="0" applyNumberFormat="1" applyFill="1"/>
    <xf numFmtId="0" fontId="12" fillId="0" borderId="0" xfId="0" applyFont="1" applyFill="1" applyBorder="1" applyAlignment="1">
      <alignment horizontal="left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87"/>
  <sheetViews>
    <sheetView tabSelected="1" zoomScale="70" zoomScaleNormal="70" workbookViewId="0">
      <pane xSplit="2" ySplit="11" topLeftCell="C148" activePane="bottomRight" state="frozen"/>
      <selection pane="topRight" activeCell="C1" sqref="C1"/>
      <selection pane="bottomLeft" activeCell="A12" sqref="A12"/>
      <selection pane="bottomRight" activeCell="L4" sqref="L4"/>
    </sheetView>
  </sheetViews>
  <sheetFormatPr defaultRowHeight="15" x14ac:dyDescent="0.25"/>
  <cols>
    <col min="1" max="1" width="13.5703125" customWidth="1"/>
    <col min="2" max="2" width="60.85546875" style="6" customWidth="1"/>
    <col min="3" max="3" width="14.28515625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1.140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7" width="12.5703125" customWidth="1"/>
    <col min="18" max="18" width="14.42578125" customWidth="1"/>
    <col min="19" max="19" width="15.28515625" customWidth="1"/>
    <col min="20" max="20" width="14.7109375" customWidth="1"/>
    <col min="21" max="21" width="11.7109375" customWidth="1"/>
    <col min="22" max="22" width="14.85546875" customWidth="1"/>
  </cols>
  <sheetData>
    <row r="2" spans="1:22" ht="20.25" customHeight="1" x14ac:dyDescent="0.25">
      <c r="A2" s="36" t="s">
        <v>49</v>
      </c>
      <c r="B2" s="39" t="s">
        <v>198</v>
      </c>
    </row>
    <row r="3" spans="1:22" ht="19.5" customHeight="1" x14ac:dyDescent="0.4">
      <c r="A3" s="36" t="s">
        <v>55</v>
      </c>
      <c r="B3" s="40">
        <v>7611</v>
      </c>
      <c r="E3" s="35" t="s">
        <v>28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2" ht="27" customHeight="1" x14ac:dyDescent="0.25">
      <c r="B4" s="5"/>
      <c r="E4" s="83" t="s">
        <v>58</v>
      </c>
      <c r="F4" s="84"/>
      <c r="G4" s="38" t="s">
        <v>25</v>
      </c>
      <c r="H4" s="81">
        <v>42005</v>
      </c>
      <c r="I4" s="38" t="s">
        <v>26</v>
      </c>
      <c r="J4" s="81">
        <v>42369</v>
      </c>
    </row>
    <row r="5" spans="1:22" ht="15.75" x14ac:dyDescent="0.25">
      <c r="B5" s="5"/>
      <c r="G5" s="37"/>
      <c r="H5" s="37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85" t="s">
        <v>2</v>
      </c>
      <c r="B7" s="100" t="s">
        <v>52</v>
      </c>
      <c r="C7" s="85" t="s">
        <v>12</v>
      </c>
      <c r="D7" s="85" t="s">
        <v>0</v>
      </c>
      <c r="E7" s="85" t="s">
        <v>50</v>
      </c>
      <c r="F7" s="85" t="s">
        <v>47</v>
      </c>
      <c r="G7" s="85" t="s">
        <v>48</v>
      </c>
      <c r="H7" s="89" t="s">
        <v>11</v>
      </c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1"/>
    </row>
    <row r="8" spans="1:22" ht="15.75" customHeight="1" x14ac:dyDescent="0.25">
      <c r="A8" s="86"/>
      <c r="B8" s="101"/>
      <c r="C8" s="86"/>
      <c r="D8" s="86"/>
      <c r="E8" s="86"/>
      <c r="F8" s="86"/>
      <c r="G8" s="86"/>
      <c r="H8" s="92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4"/>
    </row>
    <row r="9" spans="1:22" ht="41.25" customHeight="1" x14ac:dyDescent="0.25">
      <c r="A9" s="87"/>
      <c r="B9" s="102"/>
      <c r="C9" s="87"/>
      <c r="D9" s="87"/>
      <c r="E9" s="87"/>
      <c r="F9" s="87"/>
      <c r="G9" s="87"/>
      <c r="H9" s="95" t="s">
        <v>51</v>
      </c>
      <c r="I9" s="96"/>
      <c r="J9" s="96"/>
      <c r="K9" s="96"/>
      <c r="L9" s="97"/>
      <c r="M9" s="95" t="s">
        <v>56</v>
      </c>
      <c r="N9" s="96"/>
      <c r="O9" s="97"/>
      <c r="P9" s="98" t="s">
        <v>10</v>
      </c>
      <c r="Q9" s="98"/>
      <c r="R9" s="95" t="s">
        <v>15</v>
      </c>
      <c r="S9" s="99"/>
      <c r="T9" s="98" t="s">
        <v>14</v>
      </c>
      <c r="U9" s="98"/>
      <c r="V9" s="98"/>
    </row>
    <row r="10" spans="1:22" s="4" customFormat="1" ht="120.75" customHeight="1" x14ac:dyDescent="0.25">
      <c r="A10" s="88"/>
      <c r="B10" s="103"/>
      <c r="C10" s="88"/>
      <c r="D10" s="88"/>
      <c r="E10" s="88"/>
      <c r="F10" s="88"/>
      <c r="G10" s="88"/>
      <c r="H10" s="34" t="s">
        <v>66</v>
      </c>
      <c r="I10" s="24" t="s">
        <v>9</v>
      </c>
      <c r="J10" s="34" t="s">
        <v>60</v>
      </c>
      <c r="K10" s="24" t="s">
        <v>1</v>
      </c>
      <c r="L10" s="34" t="s">
        <v>13</v>
      </c>
      <c r="M10" s="32" t="s">
        <v>57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59</v>
      </c>
      <c r="U10" s="24" t="s">
        <v>9</v>
      </c>
      <c r="V10" s="1" t="s">
        <v>1</v>
      </c>
    </row>
    <row r="11" spans="1:22" s="4" customForma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33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20.25" customHeight="1" x14ac:dyDescent="0.25">
      <c r="A12" s="24"/>
      <c r="B12" s="15" t="s">
        <v>3</v>
      </c>
      <c r="C12" s="16"/>
      <c r="D12" s="51">
        <f>D13+D38+D154+D183+D201</f>
        <v>149847505</v>
      </c>
      <c r="E12" s="51">
        <f>E13+E38+E154+E183+E201</f>
        <v>20859841</v>
      </c>
      <c r="F12" s="51">
        <f t="shared" ref="F12:F154" si="0">I12+N12+P12+R12+U12</f>
        <v>114934416</v>
      </c>
      <c r="G12" s="51">
        <f t="shared" ref="G12:G13" si="1">K12+O12+Q12+S12+V12</f>
        <v>26394378</v>
      </c>
      <c r="H12" s="52"/>
      <c r="I12" s="51">
        <f>I13+I38+I154+I183+I201</f>
        <v>3427414</v>
      </c>
      <c r="J12" s="51">
        <f>J13+J38+J154+J183+J201</f>
        <v>3027900</v>
      </c>
      <c r="K12" s="51">
        <f>K13+K38+K154+K183+K201</f>
        <v>2306273</v>
      </c>
      <c r="L12" s="51">
        <f>L13+L38+L154+L183+L201</f>
        <v>2003088</v>
      </c>
      <c r="M12" s="53"/>
      <c r="N12" s="51">
        <f t="shared" ref="N12:S12" si="2">N13+N38+N154+N183+N201</f>
        <v>47240</v>
      </c>
      <c r="O12" s="51">
        <f t="shared" si="2"/>
        <v>47233</v>
      </c>
      <c r="P12" s="51">
        <f t="shared" si="2"/>
        <v>3824916</v>
      </c>
      <c r="Q12" s="51">
        <f t="shared" si="2"/>
        <v>2039810</v>
      </c>
      <c r="R12" s="51">
        <f t="shared" si="2"/>
        <v>85632389</v>
      </c>
      <c r="S12" s="51">
        <f t="shared" si="2"/>
        <v>0</v>
      </c>
      <c r="T12" s="51"/>
      <c r="U12" s="51">
        <f>U13+U38+U154+U183+U201</f>
        <v>22002457</v>
      </c>
      <c r="V12" s="51">
        <f>V13+V38+V154+V183+V201</f>
        <v>22001062</v>
      </c>
    </row>
    <row r="13" spans="1:22" ht="20.25" customHeight="1" x14ac:dyDescent="0.25">
      <c r="A13" s="26">
        <v>5100</v>
      </c>
      <c r="B13" s="27" t="s">
        <v>4</v>
      </c>
      <c r="C13" s="28"/>
      <c r="D13" s="54">
        <f>D14+D17+D19+D22+D24+D26+D30+D35</f>
        <v>11430589</v>
      </c>
      <c r="E13" s="54">
        <f>E14+E17+E19+E22+E24+E26+E30+E35</f>
        <v>1062330</v>
      </c>
      <c r="F13" s="54">
        <f t="shared" si="0"/>
        <v>9437259</v>
      </c>
      <c r="G13" s="54">
        <f t="shared" si="1"/>
        <v>2551753</v>
      </c>
      <c r="H13" s="54"/>
      <c r="I13" s="54">
        <f>I14+I17+I19+I22+I24+I26+I30+I35</f>
        <v>2962800</v>
      </c>
      <c r="J13" s="54">
        <f>J14+J17+J19+J22+J24+J26+J30+J35</f>
        <v>2892800</v>
      </c>
      <c r="K13" s="54">
        <f>K14+K17+K19+K22+K24+K26+K30+K35</f>
        <v>1933699</v>
      </c>
      <c r="L13" s="54">
        <f>L14+L17+L19+L22+L24+L26+L30+L35</f>
        <v>1867988</v>
      </c>
      <c r="M13" s="55"/>
      <c r="N13" s="54">
        <f>N14+N17+N19+N22+N24+N26+N30+N35</f>
        <v>17545</v>
      </c>
      <c r="O13" s="54">
        <f>O14+O17+O19+O22+O24+O26+O30+O35</f>
        <v>17545</v>
      </c>
      <c r="P13" s="54">
        <f>P14+P17+P19+P22+P24+P26+P30+P35</f>
        <v>2118788</v>
      </c>
      <c r="Q13" s="54">
        <f>Q14+Q17+Q19+Q22+Q24+Q26+Q30+Q35</f>
        <v>600509</v>
      </c>
      <c r="R13" s="54">
        <f>R14+R17+R19+R22+R24+R26+R30+R35</f>
        <v>4338126</v>
      </c>
      <c r="S13" s="54">
        <f>S19</f>
        <v>0</v>
      </c>
      <c r="T13" s="55"/>
      <c r="U13" s="54">
        <f>U14+U17+U19+U22+U24+U26+U30+U35</f>
        <v>0</v>
      </c>
      <c r="V13" s="54">
        <f>V14+V17+V19+V22+V24+V26+V30+V35</f>
        <v>0</v>
      </c>
    </row>
    <row r="14" spans="1:22" ht="15" customHeight="1" x14ac:dyDescent="0.25">
      <c r="A14" s="7" t="s">
        <v>16</v>
      </c>
      <c r="B14" s="7" t="s">
        <v>39</v>
      </c>
      <c r="C14" s="2"/>
      <c r="D14" s="56">
        <f>D15</f>
        <v>1485005</v>
      </c>
      <c r="E14" s="56">
        <f>E16</f>
        <v>23880</v>
      </c>
      <c r="F14" s="56">
        <f>F16</f>
        <v>1461125</v>
      </c>
      <c r="G14" s="56">
        <f>G16</f>
        <v>0</v>
      </c>
      <c r="H14" s="2"/>
      <c r="I14" s="56"/>
      <c r="J14" s="56"/>
      <c r="K14" s="56"/>
      <c r="L14" s="56"/>
      <c r="M14" s="24"/>
      <c r="N14" s="56"/>
      <c r="O14" s="56"/>
      <c r="P14" s="56"/>
      <c r="Q14" s="56"/>
      <c r="R14" s="56">
        <f>R16</f>
        <v>1461125</v>
      </c>
      <c r="S14" s="56"/>
      <c r="T14" s="24"/>
      <c r="U14" s="47"/>
      <c r="V14" s="47"/>
    </row>
    <row r="15" spans="1:22" ht="15" customHeight="1" x14ac:dyDescent="0.25">
      <c r="A15" s="7"/>
      <c r="B15" s="7" t="s">
        <v>31</v>
      </c>
      <c r="C15" s="2"/>
      <c r="D15" s="56">
        <f>D16</f>
        <v>1485005</v>
      </c>
      <c r="E15" s="56">
        <f>E16</f>
        <v>23880</v>
      </c>
      <c r="F15" s="56"/>
      <c r="G15" s="56"/>
      <c r="H15" s="2"/>
      <c r="I15" s="56"/>
      <c r="J15" s="56"/>
      <c r="K15" s="56"/>
      <c r="L15" s="56"/>
      <c r="M15" s="45"/>
      <c r="N15" s="56"/>
      <c r="O15" s="56"/>
      <c r="P15" s="56"/>
      <c r="Q15" s="56"/>
      <c r="R15" s="56"/>
      <c r="S15" s="56"/>
      <c r="T15" s="45"/>
      <c r="U15" s="47"/>
      <c r="V15" s="47"/>
    </row>
    <row r="16" spans="1:22" ht="48" customHeight="1" x14ac:dyDescent="0.25">
      <c r="A16" s="7"/>
      <c r="B16" s="7" t="s">
        <v>72</v>
      </c>
      <c r="C16" s="10" t="s">
        <v>176</v>
      </c>
      <c r="D16" s="57">
        <v>1485005</v>
      </c>
      <c r="E16" s="57">
        <v>23880</v>
      </c>
      <c r="F16" s="3">
        <v>1461125</v>
      </c>
      <c r="G16" s="3">
        <v>0</v>
      </c>
      <c r="H16" s="2"/>
      <c r="I16" s="56"/>
      <c r="J16" s="56"/>
      <c r="K16" s="56"/>
      <c r="L16" s="56"/>
      <c r="M16" s="45"/>
      <c r="N16" s="56"/>
      <c r="O16" s="56"/>
      <c r="P16" s="56"/>
      <c r="Q16" s="56"/>
      <c r="R16" s="3">
        <v>1461125</v>
      </c>
      <c r="S16" s="3">
        <v>0</v>
      </c>
      <c r="T16" s="45"/>
      <c r="U16" s="47"/>
      <c r="V16" s="47"/>
    </row>
    <row r="17" spans="1:22" ht="15" customHeight="1" x14ac:dyDescent="0.25">
      <c r="A17" s="7" t="s">
        <v>17</v>
      </c>
      <c r="B17" s="7" t="s">
        <v>40</v>
      </c>
      <c r="C17" s="2"/>
      <c r="D17" s="56"/>
      <c r="E17" s="56"/>
      <c r="F17" s="56"/>
      <c r="G17" s="56"/>
      <c r="H17" s="2"/>
      <c r="I17" s="56"/>
      <c r="J17" s="56"/>
      <c r="K17" s="56"/>
      <c r="L17" s="56"/>
      <c r="M17" s="3"/>
      <c r="N17" s="56"/>
      <c r="O17" s="56"/>
      <c r="P17" s="56"/>
      <c r="Q17" s="56"/>
      <c r="R17" s="56"/>
      <c r="S17" s="56"/>
      <c r="T17" s="3"/>
      <c r="U17" s="47"/>
      <c r="V17" s="47"/>
    </row>
    <row r="18" spans="1:22" ht="15" customHeight="1" x14ac:dyDescent="0.25">
      <c r="A18" s="10"/>
      <c r="B18" s="7" t="s">
        <v>53</v>
      </c>
      <c r="C18" s="2"/>
      <c r="D18" s="56"/>
      <c r="E18" s="56"/>
      <c r="F18" s="57"/>
      <c r="G18" s="57"/>
      <c r="H18" s="2"/>
      <c r="I18" s="56"/>
      <c r="J18" s="56"/>
      <c r="K18" s="56"/>
      <c r="L18" s="56"/>
      <c r="M18" s="3"/>
      <c r="N18" s="56"/>
      <c r="O18" s="56"/>
      <c r="P18" s="56"/>
      <c r="Q18" s="56"/>
      <c r="R18" s="56"/>
      <c r="S18" s="56"/>
      <c r="T18" s="3"/>
      <c r="U18" s="47"/>
      <c r="V18" s="47"/>
    </row>
    <row r="19" spans="1:22" ht="15" customHeight="1" x14ac:dyDescent="0.25">
      <c r="A19" s="7" t="s">
        <v>18</v>
      </c>
      <c r="B19" s="7" t="s">
        <v>41</v>
      </c>
      <c r="C19" s="20"/>
      <c r="D19" s="56">
        <f>D20+D21</f>
        <v>705538</v>
      </c>
      <c r="E19" s="56">
        <f>E20+E21</f>
        <v>10953</v>
      </c>
      <c r="F19" s="56">
        <f>F20+F21</f>
        <v>694585</v>
      </c>
      <c r="G19" s="56">
        <f>G20+G21</f>
        <v>65711</v>
      </c>
      <c r="H19" s="2"/>
      <c r="I19" s="56">
        <f>I21</f>
        <v>70000</v>
      </c>
      <c r="J19" s="56"/>
      <c r="K19" s="56">
        <f>K21</f>
        <v>65711</v>
      </c>
      <c r="L19" s="56"/>
      <c r="M19" s="3"/>
      <c r="N19" s="56"/>
      <c r="O19" s="56"/>
      <c r="P19" s="56"/>
      <c r="Q19" s="56"/>
      <c r="R19" s="56">
        <f>R20+R21</f>
        <v>624585</v>
      </c>
      <c r="S19" s="56">
        <f>S20+S21</f>
        <v>0</v>
      </c>
      <c r="T19" s="3"/>
      <c r="U19" s="47"/>
      <c r="V19" s="47"/>
    </row>
    <row r="20" spans="1:22" ht="57" customHeight="1" x14ac:dyDescent="0.25">
      <c r="A20" s="7"/>
      <c r="B20" s="59" t="s">
        <v>83</v>
      </c>
      <c r="C20" s="60" t="s">
        <v>176</v>
      </c>
      <c r="D20" s="57">
        <v>635538</v>
      </c>
      <c r="E20" s="57">
        <v>10953</v>
      </c>
      <c r="F20" s="3">
        <v>624585</v>
      </c>
      <c r="G20" s="3">
        <v>0</v>
      </c>
      <c r="H20" s="2"/>
      <c r="I20" s="56"/>
      <c r="J20" s="56"/>
      <c r="K20" s="56"/>
      <c r="L20" s="56"/>
      <c r="M20" s="3"/>
      <c r="N20" s="56"/>
      <c r="O20" s="56"/>
      <c r="P20" s="56"/>
      <c r="Q20" s="56"/>
      <c r="R20" s="3">
        <v>624585</v>
      </c>
      <c r="S20" s="3">
        <v>0</v>
      </c>
      <c r="T20" s="3"/>
      <c r="U20" s="47"/>
      <c r="V20" s="47"/>
    </row>
    <row r="21" spans="1:22" ht="47.25" customHeight="1" x14ac:dyDescent="0.25">
      <c r="A21" s="10"/>
      <c r="B21" s="59" t="s">
        <v>73</v>
      </c>
      <c r="C21" s="60" t="s">
        <v>177</v>
      </c>
      <c r="D21" s="57">
        <v>70000</v>
      </c>
      <c r="E21" s="56">
        <v>0</v>
      </c>
      <c r="F21" s="3">
        <v>70000</v>
      </c>
      <c r="G21" s="3">
        <v>65711</v>
      </c>
      <c r="H21" s="2" t="s">
        <v>196</v>
      </c>
      <c r="I21" s="3">
        <v>70000</v>
      </c>
      <c r="J21" s="56"/>
      <c r="K21" s="3">
        <v>65711</v>
      </c>
      <c r="L21" s="56"/>
      <c r="M21" s="3"/>
      <c r="N21" s="56"/>
      <c r="O21" s="56"/>
      <c r="P21" s="56"/>
      <c r="Q21" s="56"/>
      <c r="R21" s="3"/>
      <c r="S21" s="3"/>
      <c r="T21" s="3"/>
      <c r="U21" s="47"/>
      <c r="V21" s="47"/>
    </row>
    <row r="22" spans="1:22" ht="15" customHeight="1" x14ac:dyDescent="0.25">
      <c r="A22" s="7" t="s">
        <v>19</v>
      </c>
      <c r="B22" s="7" t="s">
        <v>42</v>
      </c>
      <c r="C22" s="20"/>
      <c r="D22" s="56"/>
      <c r="E22" s="56"/>
      <c r="F22" s="56"/>
      <c r="G22" s="56"/>
      <c r="H22" s="2"/>
      <c r="I22" s="56"/>
      <c r="J22" s="56"/>
      <c r="K22" s="56"/>
      <c r="L22" s="56"/>
      <c r="M22" s="3"/>
      <c r="N22" s="56"/>
      <c r="O22" s="56"/>
      <c r="P22" s="56"/>
      <c r="Q22" s="56"/>
      <c r="R22" s="56"/>
      <c r="S22" s="56"/>
      <c r="T22" s="3"/>
      <c r="U22" s="47"/>
      <c r="V22" s="47"/>
    </row>
    <row r="23" spans="1:22" ht="15" customHeight="1" x14ac:dyDescent="0.25">
      <c r="A23" s="10"/>
      <c r="B23" s="7" t="s">
        <v>33</v>
      </c>
      <c r="C23" s="20"/>
      <c r="D23" s="56"/>
      <c r="E23" s="56"/>
      <c r="F23" s="57"/>
      <c r="G23" s="57"/>
      <c r="H23" s="2"/>
      <c r="I23" s="56"/>
      <c r="J23" s="56"/>
      <c r="K23" s="56"/>
      <c r="L23" s="56"/>
      <c r="M23" s="3"/>
      <c r="N23" s="56"/>
      <c r="O23" s="56"/>
      <c r="P23" s="56"/>
      <c r="Q23" s="56"/>
      <c r="R23" s="56"/>
      <c r="S23" s="56"/>
      <c r="T23" s="3"/>
      <c r="U23" s="47"/>
      <c r="V23" s="47"/>
    </row>
    <row r="24" spans="1:22" ht="15" customHeight="1" x14ac:dyDescent="0.25">
      <c r="A24" s="7" t="s">
        <v>20</v>
      </c>
      <c r="B24" s="7" t="s">
        <v>43</v>
      </c>
      <c r="C24" s="20"/>
      <c r="D24" s="56"/>
      <c r="E24" s="56"/>
      <c r="F24" s="56"/>
      <c r="G24" s="56"/>
      <c r="H24" s="2"/>
      <c r="I24" s="56"/>
      <c r="J24" s="56"/>
      <c r="K24" s="56"/>
      <c r="L24" s="56"/>
      <c r="M24" s="3"/>
      <c r="N24" s="56"/>
      <c r="O24" s="56"/>
      <c r="P24" s="56"/>
      <c r="Q24" s="56"/>
      <c r="R24" s="56"/>
      <c r="S24" s="56"/>
      <c r="T24" s="3"/>
      <c r="U24" s="47"/>
      <c r="V24" s="47"/>
    </row>
    <row r="25" spans="1:22" ht="15" customHeight="1" x14ac:dyDescent="0.25">
      <c r="A25" s="10"/>
      <c r="B25" s="7" t="s">
        <v>54</v>
      </c>
      <c r="C25" s="20"/>
      <c r="D25" s="56"/>
      <c r="E25" s="56"/>
      <c r="F25" s="57"/>
      <c r="G25" s="57"/>
      <c r="H25" s="2"/>
      <c r="I25" s="56"/>
      <c r="J25" s="56"/>
      <c r="K25" s="56"/>
      <c r="L25" s="56"/>
      <c r="M25" s="3"/>
      <c r="N25" s="56"/>
      <c r="O25" s="56"/>
      <c r="P25" s="56"/>
      <c r="Q25" s="56"/>
      <c r="R25" s="56"/>
      <c r="S25" s="56"/>
      <c r="T25" s="3"/>
      <c r="U25" s="47"/>
      <c r="V25" s="47"/>
    </row>
    <row r="26" spans="1:22" ht="40.5" customHeight="1" x14ac:dyDescent="0.25">
      <c r="A26" s="7" t="s">
        <v>21</v>
      </c>
      <c r="B26" s="7" t="s">
        <v>44</v>
      </c>
      <c r="C26" s="20"/>
      <c r="D26" s="56">
        <f>D27+D28+D29</f>
        <v>5397164</v>
      </c>
      <c r="E26" s="56">
        <f>E27+E28+E29</f>
        <v>181072</v>
      </c>
      <c r="F26" s="56">
        <f>F27+F28+F29</f>
        <v>4786092</v>
      </c>
      <c r="G26" s="56">
        <f>G27+G28+G29</f>
        <v>2055623</v>
      </c>
      <c r="H26" s="2"/>
      <c r="I26" s="56">
        <f>I29</f>
        <v>2524400</v>
      </c>
      <c r="J26" s="56">
        <f>J29</f>
        <v>2524400</v>
      </c>
      <c r="K26" s="56">
        <f>K29</f>
        <v>1499588</v>
      </c>
      <c r="L26" s="56">
        <f>L29</f>
        <v>1499588</v>
      </c>
      <c r="M26" s="3"/>
      <c r="N26" s="56"/>
      <c r="O26" s="56"/>
      <c r="P26" s="56">
        <f>P28+P29</f>
        <v>2071148</v>
      </c>
      <c r="Q26" s="56">
        <f>Q28+Q29</f>
        <v>556035</v>
      </c>
      <c r="R26" s="56">
        <f>R27</f>
        <v>190544</v>
      </c>
      <c r="S26" s="56">
        <f>S27</f>
        <v>0</v>
      </c>
      <c r="T26" s="3"/>
      <c r="U26" s="47"/>
      <c r="V26" s="47"/>
    </row>
    <row r="27" spans="1:22" ht="44.25" customHeight="1" x14ac:dyDescent="0.25">
      <c r="A27" s="7"/>
      <c r="B27" s="59" t="s">
        <v>74</v>
      </c>
      <c r="C27" s="60" t="s">
        <v>178</v>
      </c>
      <c r="D27" s="57">
        <v>371616</v>
      </c>
      <c r="E27" s="57">
        <v>181072</v>
      </c>
      <c r="F27" s="3">
        <v>190544</v>
      </c>
      <c r="G27" s="3">
        <v>0</v>
      </c>
      <c r="H27" s="2"/>
      <c r="I27" s="56"/>
      <c r="J27" s="56"/>
      <c r="K27" s="56"/>
      <c r="L27" s="56"/>
      <c r="M27" s="3"/>
      <c r="N27" s="56"/>
      <c r="O27" s="56"/>
      <c r="P27" s="56"/>
      <c r="Q27" s="56"/>
      <c r="R27" s="3">
        <v>190544</v>
      </c>
      <c r="S27" s="3">
        <v>0</v>
      </c>
      <c r="T27" s="3"/>
      <c r="U27" s="47"/>
      <c r="V27" s="47"/>
    </row>
    <row r="28" spans="1:22" ht="31.5" customHeight="1" x14ac:dyDescent="0.25">
      <c r="A28" s="7"/>
      <c r="B28" s="76" t="s">
        <v>75</v>
      </c>
      <c r="C28" s="76" t="s">
        <v>177</v>
      </c>
      <c r="D28" s="57">
        <v>25548</v>
      </c>
      <c r="E28" s="57">
        <v>0</v>
      </c>
      <c r="F28" s="3">
        <v>25548</v>
      </c>
      <c r="G28" s="3">
        <v>25547</v>
      </c>
      <c r="H28" s="2"/>
      <c r="I28" s="56"/>
      <c r="J28" s="56"/>
      <c r="K28" s="56"/>
      <c r="L28" s="56"/>
      <c r="M28" s="3"/>
      <c r="N28" s="56"/>
      <c r="O28" s="56"/>
      <c r="P28" s="3">
        <v>25548</v>
      </c>
      <c r="Q28" s="3">
        <v>25547</v>
      </c>
      <c r="R28" s="56"/>
      <c r="S28" s="56"/>
      <c r="T28" s="3"/>
      <c r="U28" s="47"/>
      <c r="V28" s="47"/>
    </row>
    <row r="29" spans="1:22" ht="44.25" customHeight="1" x14ac:dyDescent="0.25">
      <c r="A29" s="61"/>
      <c r="B29" s="59" t="s">
        <v>76</v>
      </c>
      <c r="C29" s="60" t="s">
        <v>179</v>
      </c>
      <c r="D29" s="57">
        <v>5000000</v>
      </c>
      <c r="E29" s="56">
        <v>0</v>
      </c>
      <c r="F29" s="3">
        <v>4570000</v>
      </c>
      <c r="G29" s="3">
        <v>2030076</v>
      </c>
      <c r="H29" s="2"/>
      <c r="I29" s="57">
        <v>2524400</v>
      </c>
      <c r="J29" s="57">
        <f>I29</f>
        <v>2524400</v>
      </c>
      <c r="K29" s="57">
        <v>1499588</v>
      </c>
      <c r="L29" s="57">
        <f>K29</f>
        <v>1499588</v>
      </c>
      <c r="M29" s="10"/>
      <c r="N29" s="57"/>
      <c r="O29" s="57"/>
      <c r="P29" s="57">
        <v>2045600</v>
      </c>
      <c r="Q29" s="57">
        <v>530488</v>
      </c>
      <c r="R29" s="56"/>
      <c r="S29" s="56"/>
      <c r="T29" s="3"/>
      <c r="U29" s="47"/>
      <c r="V29" s="47"/>
    </row>
    <row r="30" spans="1:22" ht="40.5" customHeight="1" x14ac:dyDescent="0.25">
      <c r="A30" s="7" t="s">
        <v>22</v>
      </c>
      <c r="B30" s="7" t="s">
        <v>45</v>
      </c>
      <c r="C30" s="20"/>
      <c r="D30" s="56">
        <f>D31+D32+D33+D34</f>
        <v>2878582</v>
      </c>
      <c r="E30" s="56">
        <f>E31+E32+E33+E34</f>
        <v>513070</v>
      </c>
      <c r="F30" s="56">
        <f>F31+F32+F33+F34</f>
        <v>1864512</v>
      </c>
      <c r="G30" s="56">
        <f>G32+G33+G34</f>
        <v>44474</v>
      </c>
      <c r="H30" s="2"/>
      <c r="I30" s="56"/>
      <c r="J30" s="56"/>
      <c r="K30" s="56"/>
      <c r="L30" s="56"/>
      <c r="M30" s="3"/>
      <c r="N30" s="56"/>
      <c r="O30" s="56"/>
      <c r="P30" s="56">
        <f>P33+P34</f>
        <v>47640</v>
      </c>
      <c r="Q30" s="56">
        <f>Q33+Q34</f>
        <v>44474</v>
      </c>
      <c r="R30" s="56">
        <f>R31+R32</f>
        <v>1816872</v>
      </c>
      <c r="S30" s="56">
        <f>S31+S32</f>
        <v>0</v>
      </c>
      <c r="T30" s="3"/>
      <c r="U30" s="47"/>
      <c r="V30" s="47"/>
    </row>
    <row r="31" spans="1:22" ht="27" customHeight="1" x14ac:dyDescent="0.25">
      <c r="A31" s="7"/>
      <c r="B31" s="76" t="s">
        <v>77</v>
      </c>
      <c r="C31" s="76" t="s">
        <v>178</v>
      </c>
      <c r="D31" s="57">
        <v>1194942</v>
      </c>
      <c r="E31" s="57">
        <v>513070</v>
      </c>
      <c r="F31" s="3">
        <v>681872</v>
      </c>
      <c r="G31" s="3">
        <v>0</v>
      </c>
      <c r="H31" s="2"/>
      <c r="I31" s="56"/>
      <c r="J31" s="56"/>
      <c r="K31" s="56"/>
      <c r="L31" s="56"/>
      <c r="M31" s="3"/>
      <c r="N31" s="56"/>
      <c r="O31" s="56"/>
      <c r="P31" s="56"/>
      <c r="Q31" s="56"/>
      <c r="R31" s="3">
        <v>681872</v>
      </c>
      <c r="S31" s="3">
        <v>0</v>
      </c>
      <c r="T31" s="3"/>
      <c r="U31" s="47"/>
      <c r="V31" s="47"/>
    </row>
    <row r="32" spans="1:22" ht="38.25" customHeight="1" x14ac:dyDescent="0.25">
      <c r="A32" s="7"/>
      <c r="B32" s="76" t="s">
        <v>78</v>
      </c>
      <c r="C32" s="76" t="s">
        <v>177</v>
      </c>
      <c r="D32" s="57">
        <v>1135000</v>
      </c>
      <c r="E32" s="56">
        <v>0</v>
      </c>
      <c r="F32" s="3">
        <v>1135000</v>
      </c>
      <c r="G32" s="3">
        <v>0</v>
      </c>
      <c r="H32" s="2"/>
      <c r="I32" s="56"/>
      <c r="J32" s="56"/>
      <c r="K32" s="56"/>
      <c r="L32" s="56"/>
      <c r="M32" s="3"/>
      <c r="N32" s="56"/>
      <c r="O32" s="56"/>
      <c r="P32" s="56"/>
      <c r="Q32" s="56"/>
      <c r="R32" s="3">
        <v>1135000</v>
      </c>
      <c r="S32" s="3">
        <v>0</v>
      </c>
      <c r="T32" s="3"/>
      <c r="U32" s="47"/>
      <c r="V32" s="47"/>
    </row>
    <row r="33" spans="1:22" ht="45.75" customHeight="1" x14ac:dyDescent="0.25">
      <c r="A33" s="7"/>
      <c r="B33" s="76" t="s">
        <v>79</v>
      </c>
      <c r="C33" s="76" t="s">
        <v>177</v>
      </c>
      <c r="D33" s="57">
        <v>24000</v>
      </c>
      <c r="E33" s="56">
        <v>0</v>
      </c>
      <c r="F33" s="3">
        <v>24000</v>
      </c>
      <c r="G33" s="3">
        <v>20834</v>
      </c>
      <c r="H33" s="2"/>
      <c r="I33" s="56"/>
      <c r="J33" s="56"/>
      <c r="K33" s="56"/>
      <c r="L33" s="56"/>
      <c r="M33" s="3"/>
      <c r="N33" s="56"/>
      <c r="O33" s="56"/>
      <c r="P33" s="3">
        <v>24000</v>
      </c>
      <c r="Q33" s="3">
        <v>20834</v>
      </c>
      <c r="R33" s="56"/>
      <c r="S33" s="56"/>
      <c r="T33" s="3"/>
      <c r="U33" s="47"/>
      <c r="V33" s="47"/>
    </row>
    <row r="34" spans="1:22" ht="39.75" customHeight="1" x14ac:dyDescent="0.25">
      <c r="A34" s="61"/>
      <c r="B34" s="76" t="s">
        <v>80</v>
      </c>
      <c r="C34" s="76" t="s">
        <v>180</v>
      </c>
      <c r="D34" s="57">
        <v>524640</v>
      </c>
      <c r="E34" s="56">
        <v>0</v>
      </c>
      <c r="F34" s="3">
        <v>23640</v>
      </c>
      <c r="G34" s="3">
        <v>23640</v>
      </c>
      <c r="H34" s="2"/>
      <c r="I34" s="56"/>
      <c r="J34" s="56"/>
      <c r="K34" s="56"/>
      <c r="L34" s="56"/>
      <c r="M34" s="3"/>
      <c r="N34" s="56"/>
      <c r="O34" s="56"/>
      <c r="P34" s="3">
        <v>23640</v>
      </c>
      <c r="Q34" s="3">
        <v>23640</v>
      </c>
      <c r="R34" s="56"/>
      <c r="S34" s="56"/>
      <c r="T34" s="3"/>
      <c r="U34" s="47"/>
      <c r="V34" s="47"/>
    </row>
    <row r="35" spans="1:22" ht="15" customHeight="1" x14ac:dyDescent="0.25">
      <c r="A35" s="7" t="s">
        <v>23</v>
      </c>
      <c r="B35" s="7" t="s">
        <v>46</v>
      </c>
      <c r="C35" s="20"/>
      <c r="D35" s="57">
        <f>D36+D37</f>
        <v>964300</v>
      </c>
      <c r="E35" s="56">
        <f>E36+E37</f>
        <v>333355</v>
      </c>
      <c r="F35" s="56">
        <f>F36+F37</f>
        <v>630945</v>
      </c>
      <c r="G35" s="56">
        <f>G36+G37</f>
        <v>385945</v>
      </c>
      <c r="H35" s="2"/>
      <c r="I35" s="56">
        <f>I37</f>
        <v>368400</v>
      </c>
      <c r="J35" s="56">
        <f>J37</f>
        <v>368400</v>
      </c>
      <c r="K35" s="56">
        <f>K37</f>
        <v>368400</v>
      </c>
      <c r="L35" s="56">
        <f>L37</f>
        <v>368400</v>
      </c>
      <c r="M35" s="3"/>
      <c r="N35" s="56">
        <f>N37</f>
        <v>17545</v>
      </c>
      <c r="O35" s="56">
        <f>O37</f>
        <v>17545</v>
      </c>
      <c r="P35" s="56"/>
      <c r="Q35" s="56"/>
      <c r="R35" s="56">
        <f>R36</f>
        <v>245000</v>
      </c>
      <c r="S35" s="56">
        <f>S36</f>
        <v>0</v>
      </c>
      <c r="T35" s="3"/>
      <c r="U35" s="47"/>
      <c r="V35" s="47"/>
    </row>
    <row r="36" spans="1:22" ht="45.75" customHeight="1" x14ac:dyDescent="0.25">
      <c r="A36" s="7"/>
      <c r="B36" s="59" t="s">
        <v>81</v>
      </c>
      <c r="C36" s="60" t="s">
        <v>176</v>
      </c>
      <c r="D36" s="57">
        <v>245000</v>
      </c>
      <c r="E36" s="56">
        <v>0</v>
      </c>
      <c r="F36" s="3">
        <v>245000</v>
      </c>
      <c r="G36" s="3">
        <v>0</v>
      </c>
      <c r="H36" s="2"/>
      <c r="I36" s="56"/>
      <c r="J36" s="56"/>
      <c r="K36" s="56"/>
      <c r="L36" s="56"/>
      <c r="M36" s="3"/>
      <c r="N36" s="56"/>
      <c r="O36" s="56"/>
      <c r="P36" s="56"/>
      <c r="Q36" s="56"/>
      <c r="R36" s="3">
        <v>245000</v>
      </c>
      <c r="S36" s="3">
        <v>0</v>
      </c>
      <c r="T36" s="3"/>
      <c r="U36" s="47"/>
      <c r="V36" s="47"/>
    </row>
    <row r="37" spans="1:22" ht="90.75" customHeight="1" x14ac:dyDescent="0.25">
      <c r="A37" s="10"/>
      <c r="B37" s="59" t="s">
        <v>82</v>
      </c>
      <c r="C37" s="60" t="s">
        <v>178</v>
      </c>
      <c r="D37" s="56">
        <v>719300</v>
      </c>
      <c r="E37" s="56">
        <v>333355</v>
      </c>
      <c r="F37" s="3">
        <v>385945</v>
      </c>
      <c r="G37" s="3">
        <v>385945</v>
      </c>
      <c r="H37" s="2"/>
      <c r="I37" s="56">
        <v>368400</v>
      </c>
      <c r="J37" s="56">
        <f>I37</f>
        <v>368400</v>
      </c>
      <c r="K37" s="56">
        <v>368400</v>
      </c>
      <c r="L37" s="56">
        <f>K37</f>
        <v>368400</v>
      </c>
      <c r="M37" s="3" t="s">
        <v>197</v>
      </c>
      <c r="N37" s="56">
        <v>17545</v>
      </c>
      <c r="O37" s="56">
        <v>17545</v>
      </c>
      <c r="P37" s="56"/>
      <c r="Q37" s="56"/>
      <c r="R37" s="56"/>
      <c r="S37" s="56"/>
      <c r="T37" s="3"/>
      <c r="U37" s="47"/>
      <c r="V37" s="47"/>
    </row>
    <row r="38" spans="1:22" x14ac:dyDescent="0.25">
      <c r="A38" s="26">
        <v>5200</v>
      </c>
      <c r="B38" s="30" t="s">
        <v>5</v>
      </c>
      <c r="C38" s="28"/>
      <c r="D38" s="54">
        <f>D39+D59+D62+D79+D84+D90+D121+D140</f>
        <v>137543995</v>
      </c>
      <c r="E38" s="54">
        <f>E39+E59+E62+E79+E84+E90+E121+E140</f>
        <v>19797511</v>
      </c>
      <c r="F38" s="54">
        <f t="shared" ref="F38" si="3">I38+N38+P38+R38+U38</f>
        <v>104624236</v>
      </c>
      <c r="G38" s="54">
        <f t="shared" ref="G38" si="4">K38+O38+Q38+S38+V38</f>
        <v>23699905</v>
      </c>
      <c r="H38" s="54"/>
      <c r="I38" s="54">
        <f>I39+I59+I62+I79+I84+I90+I121+I140</f>
        <v>457914</v>
      </c>
      <c r="J38" s="54">
        <f>J39+J59+J62+J79+J84+J90+J121+J140</f>
        <v>135100</v>
      </c>
      <c r="K38" s="54">
        <f>K39+K59+K62+K79+K84+K90+K121+K140</f>
        <v>372574</v>
      </c>
      <c r="L38" s="54">
        <f>L39+L59+L62+L79+L84+L90+L121+L140</f>
        <v>135100</v>
      </c>
      <c r="M38" s="55"/>
      <c r="N38" s="54">
        <f>N39+N59+N62+N79+N84+N90+N121+N140</f>
        <v>29695</v>
      </c>
      <c r="O38" s="54">
        <f>O39+O59+O62+O79+O84+O90+O121+O140</f>
        <v>29688</v>
      </c>
      <c r="P38" s="54">
        <f>P39+P59+P62+P79+P84+P90+P121+P140</f>
        <v>1559907</v>
      </c>
      <c r="Q38" s="54">
        <f>Q39+Q59+Q62+Q79+Q84+Q90+Q121+Q140</f>
        <v>1296581</v>
      </c>
      <c r="R38" s="54">
        <f>R59+R62+R84+R90+R121+R140</f>
        <v>80574263</v>
      </c>
      <c r="S38" s="54">
        <f>S59+S62+S84+S90+S121+S140</f>
        <v>0</v>
      </c>
      <c r="T38" s="55"/>
      <c r="U38" s="54">
        <f>U39+U59+U62+U79+U84+U90+U121+U140</f>
        <v>22002457</v>
      </c>
      <c r="V38" s="54">
        <f>V39+V59+V62+V79+V84+V90+V121+V140</f>
        <v>22001062</v>
      </c>
    </row>
    <row r="39" spans="1:22" x14ac:dyDescent="0.25">
      <c r="A39" s="7" t="s">
        <v>16</v>
      </c>
      <c r="B39" s="7" t="s">
        <v>39</v>
      </c>
      <c r="C39" s="20"/>
      <c r="D39" s="56">
        <f>D40+D42+D44+D47+D49+D51</f>
        <v>517359</v>
      </c>
      <c r="E39" s="56">
        <f>E40+E42+E44+E47+E49+E51</f>
        <v>25441</v>
      </c>
      <c r="F39" s="57">
        <f>F40+F42+F44+F47+F49+F51</f>
        <v>291918</v>
      </c>
      <c r="G39" s="57">
        <f>G40+G42+G44+G47+G49+G51</f>
        <v>249786</v>
      </c>
      <c r="H39" s="10"/>
      <c r="I39" s="57"/>
      <c r="J39" s="57"/>
      <c r="K39" s="57"/>
      <c r="L39" s="57"/>
      <c r="M39" s="10"/>
      <c r="N39" s="57"/>
      <c r="O39" s="57"/>
      <c r="P39" s="57">
        <f>P40+P42+P44+P47+P49+P51</f>
        <v>291918</v>
      </c>
      <c r="Q39" s="57">
        <f>Q40+Q42+Q44+Q47+Q49+Q51</f>
        <v>249786</v>
      </c>
      <c r="R39" s="57"/>
      <c r="S39" s="57"/>
      <c r="T39" s="10"/>
      <c r="U39" s="48"/>
      <c r="V39" s="48"/>
    </row>
    <row r="40" spans="1:22" x14ac:dyDescent="0.25">
      <c r="A40" s="7">
        <v>5201</v>
      </c>
      <c r="B40" s="7" t="s">
        <v>34</v>
      </c>
      <c r="C40" s="20"/>
      <c r="D40" s="57">
        <f>D41</f>
        <v>50000</v>
      </c>
      <c r="E40" s="57">
        <f>E41</f>
        <v>0</v>
      </c>
      <c r="F40" s="57">
        <f>F41</f>
        <v>50000</v>
      </c>
      <c r="G40" s="57">
        <f>G41</f>
        <v>37687</v>
      </c>
      <c r="H40" s="10"/>
      <c r="I40" s="57"/>
      <c r="J40" s="57"/>
      <c r="K40" s="57"/>
      <c r="L40" s="57"/>
      <c r="M40" s="10"/>
      <c r="N40" s="57"/>
      <c r="O40" s="57"/>
      <c r="P40" s="57">
        <f>P41</f>
        <v>50000</v>
      </c>
      <c r="Q40" s="57">
        <f>Q41</f>
        <v>37687</v>
      </c>
      <c r="R40" s="57"/>
      <c r="S40" s="57"/>
      <c r="T40" s="10"/>
      <c r="U40" s="48"/>
      <c r="V40" s="48"/>
    </row>
    <row r="41" spans="1:22" ht="30" customHeight="1" x14ac:dyDescent="0.25">
      <c r="A41" s="7"/>
      <c r="B41" s="62" t="s">
        <v>84</v>
      </c>
      <c r="C41" s="62" t="s">
        <v>177</v>
      </c>
      <c r="D41" s="57">
        <v>50000</v>
      </c>
      <c r="E41" s="57">
        <v>0</v>
      </c>
      <c r="F41" s="3">
        <v>50000</v>
      </c>
      <c r="G41" s="3">
        <v>37687</v>
      </c>
      <c r="H41" s="10"/>
      <c r="I41" s="57"/>
      <c r="J41" s="57"/>
      <c r="K41" s="57"/>
      <c r="L41" s="57"/>
      <c r="M41" s="10"/>
      <c r="N41" s="57"/>
      <c r="O41" s="57"/>
      <c r="P41" s="3">
        <v>50000</v>
      </c>
      <c r="Q41" s="3">
        <v>37687</v>
      </c>
      <c r="R41" s="57"/>
      <c r="S41" s="57"/>
      <c r="T41" s="10"/>
      <c r="U41" s="48"/>
      <c r="V41" s="48"/>
    </row>
    <row r="42" spans="1:22" x14ac:dyDescent="0.25">
      <c r="A42" s="7">
        <v>5202</v>
      </c>
      <c r="B42" s="7" t="s">
        <v>61</v>
      </c>
      <c r="C42" s="20"/>
      <c r="D42" s="57">
        <f>D43</f>
        <v>87500</v>
      </c>
      <c r="E42" s="57">
        <f>E43</f>
        <v>0</v>
      </c>
      <c r="F42" s="57">
        <f>F43</f>
        <v>87500</v>
      </c>
      <c r="G42" s="57">
        <f>G43</f>
        <v>87500</v>
      </c>
      <c r="H42" s="10"/>
      <c r="I42" s="57"/>
      <c r="J42" s="57"/>
      <c r="K42" s="57"/>
      <c r="L42" s="57"/>
      <c r="M42" s="10"/>
      <c r="N42" s="57"/>
      <c r="O42" s="57"/>
      <c r="P42" s="57">
        <f>P43</f>
        <v>87500</v>
      </c>
      <c r="Q42" s="57">
        <f>Q43</f>
        <v>87500</v>
      </c>
      <c r="R42" s="57"/>
      <c r="S42" s="57"/>
      <c r="T42" s="10"/>
      <c r="U42" s="48"/>
      <c r="V42" s="48"/>
    </row>
    <row r="43" spans="1:22" ht="34.5" customHeight="1" x14ac:dyDescent="0.25">
      <c r="A43" s="7"/>
      <c r="B43" s="62" t="s">
        <v>85</v>
      </c>
      <c r="C43" s="62" t="s">
        <v>177</v>
      </c>
      <c r="D43" s="57">
        <v>87500</v>
      </c>
      <c r="E43" s="57">
        <v>0</v>
      </c>
      <c r="F43" s="3">
        <v>87500</v>
      </c>
      <c r="G43" s="3">
        <v>87500</v>
      </c>
      <c r="H43" s="10"/>
      <c r="I43" s="57"/>
      <c r="J43" s="57"/>
      <c r="K43" s="57"/>
      <c r="L43" s="57"/>
      <c r="M43" s="10"/>
      <c r="N43" s="57"/>
      <c r="O43" s="57"/>
      <c r="P43" s="3">
        <v>87500</v>
      </c>
      <c r="Q43" s="3">
        <v>87500</v>
      </c>
      <c r="R43" s="57"/>
      <c r="S43" s="57"/>
      <c r="T43" s="10"/>
      <c r="U43" s="48"/>
      <c r="V43" s="48"/>
    </row>
    <row r="44" spans="1:22" x14ac:dyDescent="0.25">
      <c r="A44" s="7">
        <v>5203</v>
      </c>
      <c r="B44" s="7" t="s">
        <v>35</v>
      </c>
      <c r="C44" s="20"/>
      <c r="D44" s="57">
        <f>D45+D46</f>
        <v>90471</v>
      </c>
      <c r="E44" s="57">
        <f>E45+E46</f>
        <v>25441</v>
      </c>
      <c r="F44" s="57">
        <f>F45+F46</f>
        <v>65030</v>
      </c>
      <c r="G44" s="57">
        <f>G45+G46</f>
        <v>45757</v>
      </c>
      <c r="H44" s="10"/>
      <c r="I44" s="57"/>
      <c r="J44" s="57"/>
      <c r="K44" s="57"/>
      <c r="L44" s="57"/>
      <c r="M44" s="10"/>
      <c r="N44" s="57"/>
      <c r="O44" s="57"/>
      <c r="P44" s="57">
        <f>P45+P46</f>
        <v>65030</v>
      </c>
      <c r="Q44" s="57">
        <f>Q45+Q46</f>
        <v>45757</v>
      </c>
      <c r="R44" s="57"/>
      <c r="S44" s="57"/>
      <c r="T44" s="10"/>
      <c r="U44" s="48"/>
      <c r="V44" s="48"/>
    </row>
    <row r="45" spans="1:22" ht="30.75" customHeight="1" x14ac:dyDescent="0.25">
      <c r="A45" s="7"/>
      <c r="B45" s="44" t="s">
        <v>86</v>
      </c>
      <c r="C45" s="20" t="s">
        <v>177</v>
      </c>
      <c r="D45" s="57">
        <v>60000</v>
      </c>
      <c r="E45" s="57">
        <v>0</v>
      </c>
      <c r="F45" s="3">
        <v>60000</v>
      </c>
      <c r="G45" s="3">
        <v>40727</v>
      </c>
      <c r="H45" s="10"/>
      <c r="I45" s="57"/>
      <c r="J45" s="57"/>
      <c r="K45" s="57"/>
      <c r="L45" s="57"/>
      <c r="M45" s="10"/>
      <c r="N45" s="57"/>
      <c r="O45" s="57"/>
      <c r="P45" s="3">
        <v>60000</v>
      </c>
      <c r="Q45" s="3">
        <v>40727</v>
      </c>
      <c r="R45" s="57"/>
      <c r="S45" s="57"/>
      <c r="T45" s="10"/>
      <c r="U45" s="48"/>
      <c r="V45" s="48"/>
    </row>
    <row r="46" spans="1:22" ht="30.75" customHeight="1" x14ac:dyDescent="0.25">
      <c r="A46" s="7"/>
      <c r="B46" s="44" t="s">
        <v>98</v>
      </c>
      <c r="C46" s="20" t="s">
        <v>178</v>
      </c>
      <c r="D46" s="57">
        <v>30471</v>
      </c>
      <c r="E46" s="57">
        <v>25441</v>
      </c>
      <c r="F46" s="3">
        <v>5030</v>
      </c>
      <c r="G46" s="3">
        <v>5030</v>
      </c>
      <c r="H46" s="10"/>
      <c r="I46" s="57"/>
      <c r="J46" s="57"/>
      <c r="K46" s="57"/>
      <c r="L46" s="57"/>
      <c r="M46" s="10"/>
      <c r="N46" s="57"/>
      <c r="O46" s="57"/>
      <c r="P46" s="3">
        <v>5030</v>
      </c>
      <c r="Q46" s="3">
        <v>5030</v>
      </c>
      <c r="R46" s="57"/>
      <c r="S46" s="57"/>
      <c r="T46" s="10"/>
      <c r="U46" s="48"/>
      <c r="V46" s="48"/>
    </row>
    <row r="47" spans="1:22" x14ac:dyDescent="0.25">
      <c r="A47" s="7">
        <v>5204</v>
      </c>
      <c r="B47" s="7" t="s">
        <v>36</v>
      </c>
      <c r="C47" s="20"/>
      <c r="D47" s="57">
        <f>D48</f>
        <v>3000</v>
      </c>
      <c r="E47" s="57">
        <f>E48</f>
        <v>0</v>
      </c>
      <c r="F47" s="57">
        <f>F48</f>
        <v>3000</v>
      </c>
      <c r="G47" s="57">
        <f>G48</f>
        <v>3000</v>
      </c>
      <c r="H47" s="10"/>
      <c r="I47" s="57"/>
      <c r="J47" s="57"/>
      <c r="K47" s="57"/>
      <c r="L47" s="57"/>
      <c r="M47" s="10"/>
      <c r="N47" s="57"/>
      <c r="O47" s="57"/>
      <c r="P47" s="57">
        <f>P48</f>
        <v>3000</v>
      </c>
      <c r="Q47" s="57">
        <f>Q48</f>
        <v>3000</v>
      </c>
      <c r="R47" s="57"/>
      <c r="S47" s="57"/>
      <c r="T47" s="10"/>
      <c r="U47" s="48"/>
      <c r="V47" s="48"/>
    </row>
    <row r="48" spans="1:22" ht="30.75" customHeight="1" x14ac:dyDescent="0.25">
      <c r="A48" s="7"/>
      <c r="B48" s="44" t="s">
        <v>87</v>
      </c>
      <c r="C48" s="20" t="s">
        <v>177</v>
      </c>
      <c r="D48" s="57">
        <v>3000</v>
      </c>
      <c r="E48" s="57">
        <v>0</v>
      </c>
      <c r="F48" s="57">
        <v>3000</v>
      </c>
      <c r="G48" s="57">
        <v>3000</v>
      </c>
      <c r="H48" s="10"/>
      <c r="I48" s="57"/>
      <c r="J48" s="57"/>
      <c r="K48" s="57"/>
      <c r="L48" s="57"/>
      <c r="M48" s="10"/>
      <c r="N48" s="57"/>
      <c r="O48" s="57"/>
      <c r="P48" s="57">
        <v>3000</v>
      </c>
      <c r="Q48" s="57">
        <v>3000</v>
      </c>
      <c r="R48" s="57"/>
      <c r="S48" s="57"/>
      <c r="T48" s="10"/>
      <c r="U48" s="48"/>
      <c r="V48" s="48"/>
    </row>
    <row r="49" spans="1:22" x14ac:dyDescent="0.25">
      <c r="A49" s="7">
        <v>5205</v>
      </c>
      <c r="B49" s="7" t="s">
        <v>37</v>
      </c>
      <c r="C49" s="20"/>
      <c r="D49" s="57">
        <f>D50</f>
        <v>14388</v>
      </c>
      <c r="E49" s="56">
        <f>E50</f>
        <v>0</v>
      </c>
      <c r="F49" s="57">
        <f>F50</f>
        <v>14388</v>
      </c>
      <c r="G49" s="57">
        <f>G50</f>
        <v>13925</v>
      </c>
      <c r="H49" s="10"/>
      <c r="I49" s="57"/>
      <c r="J49" s="57"/>
      <c r="K49" s="57"/>
      <c r="L49" s="57"/>
      <c r="M49" s="10"/>
      <c r="N49" s="57"/>
      <c r="O49" s="57"/>
      <c r="P49" s="57">
        <f>P50</f>
        <v>14388</v>
      </c>
      <c r="Q49" s="57">
        <f>Q50</f>
        <v>13925</v>
      </c>
      <c r="R49" s="57"/>
      <c r="S49" s="57"/>
      <c r="T49" s="10"/>
      <c r="U49" s="48"/>
      <c r="V49" s="48"/>
    </row>
    <row r="50" spans="1:22" ht="32.25" customHeight="1" x14ac:dyDescent="0.25">
      <c r="A50" s="7"/>
      <c r="B50" s="44" t="s">
        <v>88</v>
      </c>
      <c r="C50" s="20" t="s">
        <v>177</v>
      </c>
      <c r="D50" s="57">
        <v>14388</v>
      </c>
      <c r="E50" s="56">
        <v>0</v>
      </c>
      <c r="F50" s="57">
        <v>14388</v>
      </c>
      <c r="G50" s="57">
        <v>13925</v>
      </c>
      <c r="H50" s="10"/>
      <c r="I50" s="57"/>
      <c r="J50" s="57"/>
      <c r="K50" s="57"/>
      <c r="L50" s="57"/>
      <c r="M50" s="10"/>
      <c r="N50" s="57"/>
      <c r="O50" s="57"/>
      <c r="P50" s="57">
        <v>14388</v>
      </c>
      <c r="Q50" s="57">
        <v>13925</v>
      </c>
      <c r="R50" s="57"/>
      <c r="S50" s="57"/>
      <c r="T50" s="10"/>
      <c r="U50" s="48"/>
      <c r="V50" s="48"/>
    </row>
    <row r="51" spans="1:22" x14ac:dyDescent="0.25">
      <c r="A51" s="7">
        <v>5206</v>
      </c>
      <c r="B51" s="7" t="s">
        <v>62</v>
      </c>
      <c r="C51" s="20"/>
      <c r="D51" s="57">
        <f>D52</f>
        <v>272000</v>
      </c>
      <c r="E51" s="56">
        <f>E52</f>
        <v>0</v>
      </c>
      <c r="F51" s="57">
        <f>F53+F54</f>
        <v>72000</v>
      </c>
      <c r="G51" s="57">
        <f>G53+G54</f>
        <v>61917</v>
      </c>
      <c r="H51" s="10"/>
      <c r="I51" s="57"/>
      <c r="J51" s="57"/>
      <c r="K51" s="57"/>
      <c r="L51" s="57"/>
      <c r="M51" s="10"/>
      <c r="N51" s="57"/>
      <c r="O51" s="57"/>
      <c r="P51" s="57">
        <f>P53+P54</f>
        <v>72000</v>
      </c>
      <c r="Q51" s="57">
        <f>Q53+Q54</f>
        <v>61917</v>
      </c>
      <c r="R51" s="57"/>
      <c r="S51" s="57"/>
      <c r="T51" s="10"/>
      <c r="U51" s="48"/>
      <c r="V51" s="48"/>
    </row>
    <row r="52" spans="1:22" x14ac:dyDescent="0.25">
      <c r="A52" s="7"/>
      <c r="B52" s="7" t="s">
        <v>64</v>
      </c>
      <c r="C52" s="20"/>
      <c r="D52" s="57">
        <f>D53+D54</f>
        <v>272000</v>
      </c>
      <c r="E52" s="56">
        <f>E53+E54</f>
        <v>0</v>
      </c>
      <c r="F52" s="57"/>
      <c r="G52" s="57"/>
      <c r="H52" s="10"/>
      <c r="I52" s="57"/>
      <c r="J52" s="57"/>
      <c r="K52" s="57"/>
      <c r="L52" s="57"/>
      <c r="M52" s="10"/>
      <c r="N52" s="57"/>
      <c r="O52" s="57"/>
      <c r="P52" s="57"/>
      <c r="Q52" s="57"/>
      <c r="R52" s="57"/>
      <c r="S52" s="57"/>
      <c r="T52" s="10"/>
      <c r="U52" s="48"/>
      <c r="V52" s="48"/>
    </row>
    <row r="53" spans="1:22" ht="30" x14ac:dyDescent="0.25">
      <c r="A53" s="7"/>
      <c r="B53" s="59" t="s">
        <v>89</v>
      </c>
      <c r="C53" s="62" t="s">
        <v>177</v>
      </c>
      <c r="D53" s="57">
        <v>66149</v>
      </c>
      <c r="E53" s="56">
        <v>0</v>
      </c>
      <c r="F53" s="3">
        <v>66149</v>
      </c>
      <c r="G53" s="3">
        <v>56066</v>
      </c>
      <c r="H53" s="10"/>
      <c r="I53" s="57"/>
      <c r="J53" s="57"/>
      <c r="K53" s="57"/>
      <c r="L53" s="57"/>
      <c r="M53" s="10"/>
      <c r="N53" s="57"/>
      <c r="O53" s="57"/>
      <c r="P53" s="3">
        <v>66149</v>
      </c>
      <c r="Q53" s="3">
        <v>56066</v>
      </c>
      <c r="R53" s="57"/>
      <c r="S53" s="57"/>
      <c r="T53" s="10"/>
      <c r="U53" s="48"/>
      <c r="V53" s="48"/>
    </row>
    <row r="54" spans="1:22" ht="39.75" customHeight="1" x14ac:dyDescent="0.25">
      <c r="A54" s="7"/>
      <c r="B54" s="59" t="s">
        <v>90</v>
      </c>
      <c r="C54" s="62" t="s">
        <v>181</v>
      </c>
      <c r="D54" s="57">
        <v>205851</v>
      </c>
      <c r="E54" s="56">
        <v>0</v>
      </c>
      <c r="F54" s="3">
        <v>5851</v>
      </c>
      <c r="G54" s="3">
        <v>5851</v>
      </c>
      <c r="H54" s="10"/>
      <c r="I54" s="57"/>
      <c r="J54" s="57"/>
      <c r="K54" s="57"/>
      <c r="L54" s="57"/>
      <c r="M54" s="10"/>
      <c r="N54" s="57"/>
      <c r="O54" s="57"/>
      <c r="P54" s="3">
        <v>5851</v>
      </c>
      <c r="Q54" s="3">
        <v>5851</v>
      </c>
      <c r="R54" s="57"/>
      <c r="S54" s="57"/>
      <c r="T54" s="10"/>
      <c r="U54" s="48"/>
      <c r="V54" s="48"/>
    </row>
    <row r="55" spans="1:22" x14ac:dyDescent="0.25">
      <c r="A55" s="7"/>
      <c r="B55" s="7" t="s">
        <v>30</v>
      </c>
      <c r="C55" s="20"/>
      <c r="D55" s="57"/>
      <c r="E55" s="56"/>
      <c r="F55" s="57"/>
      <c r="G55" s="57"/>
      <c r="H55" s="10"/>
      <c r="I55" s="57"/>
      <c r="J55" s="57"/>
      <c r="K55" s="57"/>
      <c r="L55" s="57"/>
      <c r="M55" s="10"/>
      <c r="N55" s="57"/>
      <c r="O55" s="57"/>
      <c r="P55" s="57"/>
      <c r="Q55" s="57"/>
      <c r="R55" s="57"/>
      <c r="S55" s="57"/>
      <c r="T55" s="10"/>
      <c r="U55" s="48"/>
      <c r="V55" s="48"/>
    </row>
    <row r="56" spans="1:22" x14ac:dyDescent="0.25">
      <c r="A56" s="7"/>
      <c r="B56" s="7" t="s">
        <v>63</v>
      </c>
      <c r="C56" s="20"/>
      <c r="D56" s="57"/>
      <c r="E56" s="56"/>
      <c r="F56" s="56"/>
      <c r="G56" s="56"/>
      <c r="H56" s="10"/>
      <c r="I56" s="57"/>
      <c r="J56" s="57"/>
      <c r="K56" s="57"/>
      <c r="L56" s="57"/>
      <c r="M56" s="10"/>
      <c r="N56" s="57"/>
      <c r="O56" s="57"/>
      <c r="P56" s="57"/>
      <c r="Q56" s="57"/>
      <c r="R56" s="57"/>
      <c r="S56" s="57"/>
      <c r="T56" s="10"/>
      <c r="U56" s="48"/>
      <c r="V56" s="48"/>
    </row>
    <row r="57" spans="1:22" x14ac:dyDescent="0.25">
      <c r="A57" s="7">
        <v>5219</v>
      </c>
      <c r="B57" s="7" t="s">
        <v>38</v>
      </c>
      <c r="C57" s="20"/>
      <c r="D57" s="57"/>
      <c r="E57" s="56"/>
      <c r="F57" s="57"/>
      <c r="G57" s="57"/>
      <c r="H57" s="10"/>
      <c r="I57" s="57"/>
      <c r="J57" s="57"/>
      <c r="K57" s="57"/>
      <c r="L57" s="57"/>
      <c r="M57" s="3"/>
      <c r="N57" s="58"/>
      <c r="O57" s="58"/>
      <c r="P57" s="58"/>
      <c r="Q57" s="58"/>
      <c r="R57" s="58"/>
      <c r="S57" s="58"/>
      <c r="T57" s="3"/>
      <c r="U57" s="50"/>
      <c r="V57" s="50"/>
    </row>
    <row r="58" spans="1:22" x14ac:dyDescent="0.25">
      <c r="A58" s="7"/>
      <c r="B58" s="7" t="s">
        <v>63</v>
      </c>
      <c r="C58" s="20"/>
      <c r="D58" s="57"/>
      <c r="E58" s="56"/>
      <c r="F58" s="57"/>
      <c r="G58" s="57"/>
      <c r="H58" s="10"/>
      <c r="I58" s="57"/>
      <c r="J58" s="57"/>
      <c r="K58" s="57"/>
      <c r="L58" s="57"/>
      <c r="M58" s="3"/>
      <c r="N58" s="58"/>
      <c r="O58" s="58"/>
      <c r="P58" s="58"/>
      <c r="Q58" s="58"/>
      <c r="R58" s="58"/>
      <c r="S58" s="58"/>
      <c r="T58" s="3"/>
      <c r="U58" s="50"/>
      <c r="V58" s="50"/>
    </row>
    <row r="59" spans="1:22" x14ac:dyDescent="0.25">
      <c r="A59" s="7" t="s">
        <v>17</v>
      </c>
      <c r="B59" s="7" t="s">
        <v>40</v>
      </c>
      <c r="C59" s="2"/>
      <c r="D59" s="57">
        <f>D60</f>
        <v>4000</v>
      </c>
      <c r="E59" s="56">
        <f>E60</f>
        <v>0</v>
      </c>
      <c r="F59" s="57">
        <f>F61</f>
        <v>4000</v>
      </c>
      <c r="G59" s="57">
        <f>G61</f>
        <v>2300</v>
      </c>
      <c r="H59" s="10"/>
      <c r="I59" s="57">
        <f>I60</f>
        <v>4000</v>
      </c>
      <c r="J59" s="57"/>
      <c r="K59" s="57">
        <f>K60</f>
        <v>2300</v>
      </c>
      <c r="L59" s="57"/>
      <c r="M59" s="3"/>
      <c r="N59" s="56"/>
      <c r="O59" s="56"/>
      <c r="P59" s="56"/>
      <c r="Q59" s="56"/>
      <c r="R59" s="56">
        <f>R60</f>
        <v>0</v>
      </c>
      <c r="S59" s="56">
        <f>S60</f>
        <v>0</v>
      </c>
      <c r="T59" s="3"/>
      <c r="U59" s="47"/>
      <c r="V59" s="47"/>
    </row>
    <row r="60" spans="1:22" x14ac:dyDescent="0.25">
      <c r="A60" s="7">
        <v>5201</v>
      </c>
      <c r="B60" s="7" t="s">
        <v>34</v>
      </c>
      <c r="C60" s="2"/>
      <c r="D60" s="57">
        <f>D61</f>
        <v>4000</v>
      </c>
      <c r="E60" s="56">
        <f>E61</f>
        <v>0</v>
      </c>
      <c r="F60" s="57">
        <f>F61</f>
        <v>4000</v>
      </c>
      <c r="G60" s="57">
        <f>G61</f>
        <v>2300</v>
      </c>
      <c r="H60" s="10"/>
      <c r="I60" s="57">
        <f>I61</f>
        <v>4000</v>
      </c>
      <c r="J60" s="57"/>
      <c r="K60" s="57">
        <f>K61</f>
        <v>2300</v>
      </c>
      <c r="L60" s="57"/>
      <c r="M60" s="3"/>
      <c r="N60" s="56"/>
      <c r="O60" s="56"/>
      <c r="P60" s="56"/>
      <c r="Q60" s="56"/>
      <c r="R60" s="56">
        <f>R61</f>
        <v>0</v>
      </c>
      <c r="S60" s="56">
        <f>S61</f>
        <v>0</v>
      </c>
      <c r="T60" s="3"/>
      <c r="U60" s="47"/>
      <c r="V60" s="47"/>
    </row>
    <row r="61" spans="1:22" ht="30.75" customHeight="1" x14ac:dyDescent="0.25">
      <c r="A61" s="25"/>
      <c r="B61" s="76" t="s">
        <v>91</v>
      </c>
      <c r="C61" s="76" t="s">
        <v>177</v>
      </c>
      <c r="D61" s="57">
        <v>4000</v>
      </c>
      <c r="E61" s="56">
        <v>0</v>
      </c>
      <c r="F61" s="3">
        <v>4000</v>
      </c>
      <c r="G61" s="3">
        <v>2300</v>
      </c>
      <c r="H61" s="10" t="s">
        <v>196</v>
      </c>
      <c r="I61" s="3">
        <v>4000</v>
      </c>
      <c r="J61" s="57"/>
      <c r="K61" s="3">
        <v>2300</v>
      </c>
      <c r="L61" s="57"/>
      <c r="M61" s="3"/>
      <c r="N61" s="56"/>
      <c r="O61" s="56"/>
      <c r="P61" s="56"/>
      <c r="Q61" s="56"/>
      <c r="R61" s="3"/>
      <c r="S61" s="3"/>
      <c r="T61" s="3"/>
      <c r="U61" s="47"/>
      <c r="V61" s="47"/>
    </row>
    <row r="62" spans="1:22" ht="34.5" customHeight="1" x14ac:dyDescent="0.25">
      <c r="A62" s="19" t="s">
        <v>18</v>
      </c>
      <c r="B62" s="19" t="s">
        <v>41</v>
      </c>
      <c r="C62" s="2"/>
      <c r="D62" s="57">
        <f>D63+D67+D71+D77</f>
        <v>574224</v>
      </c>
      <c r="E62" s="56">
        <f>E63+E67+E71+E77</f>
        <v>114578</v>
      </c>
      <c r="F62" s="57">
        <f>F63+F67+F71+F77</f>
        <v>428984</v>
      </c>
      <c r="G62" s="57">
        <f>G63+G67+G71+G77</f>
        <v>296563</v>
      </c>
      <c r="H62" s="10"/>
      <c r="I62" s="57">
        <f>I63+I67+I71+I77</f>
        <v>268980</v>
      </c>
      <c r="J62" s="57"/>
      <c r="K62" s="57">
        <f>K63+K67+K71+K77</f>
        <v>213725</v>
      </c>
      <c r="L62" s="57"/>
      <c r="M62" s="3"/>
      <c r="N62" s="56"/>
      <c r="O62" s="56"/>
      <c r="P62" s="56">
        <f>P63+P71</f>
        <v>159304</v>
      </c>
      <c r="Q62" s="56">
        <f>Q71</f>
        <v>82147</v>
      </c>
      <c r="R62" s="56">
        <f>R63+R67+R71+R77</f>
        <v>0</v>
      </c>
      <c r="S62" s="56">
        <f>S63+S67+S71+S77</f>
        <v>0</v>
      </c>
      <c r="T62" s="3"/>
      <c r="U62" s="47">
        <f>U63</f>
        <v>700</v>
      </c>
      <c r="V62" s="47">
        <f>V63</f>
        <v>691</v>
      </c>
    </row>
    <row r="63" spans="1:22" x14ac:dyDescent="0.25">
      <c r="A63" s="7">
        <v>5201</v>
      </c>
      <c r="B63" s="7" t="s">
        <v>34</v>
      </c>
      <c r="C63" s="2"/>
      <c r="D63" s="57">
        <f>D64+D65+D66</f>
        <v>96060</v>
      </c>
      <c r="E63" s="56">
        <f>E64+E65+E66</f>
        <v>0</v>
      </c>
      <c r="F63" s="57">
        <f>F64+F65+F66</f>
        <v>96060</v>
      </c>
      <c r="G63" s="57">
        <f>G64+G66</f>
        <v>62334</v>
      </c>
      <c r="H63" s="10"/>
      <c r="I63" s="57">
        <f>I64</f>
        <v>92360</v>
      </c>
      <c r="J63" s="57"/>
      <c r="K63" s="57">
        <f>K64</f>
        <v>61643</v>
      </c>
      <c r="L63" s="57"/>
      <c r="M63" s="3"/>
      <c r="N63" s="56"/>
      <c r="O63" s="56"/>
      <c r="P63" s="56">
        <f>P65</f>
        <v>3000</v>
      </c>
      <c r="Q63" s="56">
        <f>Q65</f>
        <v>0</v>
      </c>
      <c r="R63" s="56">
        <f>R64</f>
        <v>0</v>
      </c>
      <c r="S63" s="56">
        <f>S64</f>
        <v>0</v>
      </c>
      <c r="T63" s="3"/>
      <c r="U63" s="47">
        <f>U66</f>
        <v>700</v>
      </c>
      <c r="V63" s="47">
        <f>V66</f>
        <v>691</v>
      </c>
    </row>
    <row r="64" spans="1:22" ht="32.25" customHeight="1" x14ac:dyDescent="0.25">
      <c r="A64" s="19"/>
      <c r="B64" s="76" t="s">
        <v>92</v>
      </c>
      <c r="C64" s="76" t="s">
        <v>177</v>
      </c>
      <c r="D64" s="57">
        <v>92360</v>
      </c>
      <c r="E64" s="56">
        <v>0</v>
      </c>
      <c r="F64" s="3">
        <v>92360</v>
      </c>
      <c r="G64" s="3">
        <v>61643</v>
      </c>
      <c r="H64" s="10" t="s">
        <v>196</v>
      </c>
      <c r="I64" s="3">
        <v>92360</v>
      </c>
      <c r="J64" s="57"/>
      <c r="K64" s="3">
        <v>61643</v>
      </c>
      <c r="L64" s="57"/>
      <c r="M64" s="3"/>
      <c r="N64" s="56"/>
      <c r="O64" s="56"/>
      <c r="P64" s="56"/>
      <c r="Q64" s="56"/>
      <c r="R64" s="3"/>
      <c r="S64" s="3"/>
      <c r="T64" s="3"/>
      <c r="U64" s="3"/>
      <c r="V64" s="3"/>
    </row>
    <row r="65" spans="1:22" ht="38.25" customHeight="1" x14ac:dyDescent="0.25">
      <c r="A65" s="19"/>
      <c r="B65" s="76" t="s">
        <v>93</v>
      </c>
      <c r="C65" s="76" t="s">
        <v>177</v>
      </c>
      <c r="D65" s="57">
        <v>3000</v>
      </c>
      <c r="E65" s="56">
        <v>0</v>
      </c>
      <c r="F65" s="3">
        <v>3000</v>
      </c>
      <c r="G65" s="3">
        <v>0</v>
      </c>
      <c r="H65" s="10"/>
      <c r="I65" s="57"/>
      <c r="J65" s="57"/>
      <c r="K65" s="57"/>
      <c r="L65" s="57"/>
      <c r="M65" s="3"/>
      <c r="N65" s="56"/>
      <c r="O65" s="56"/>
      <c r="P65" s="3">
        <v>3000</v>
      </c>
      <c r="Q65" s="3">
        <v>0</v>
      </c>
      <c r="R65" s="56"/>
      <c r="S65" s="56"/>
      <c r="T65" s="3"/>
      <c r="U65" s="47"/>
      <c r="V65" s="47"/>
    </row>
    <row r="66" spans="1:22" ht="45" customHeight="1" x14ac:dyDescent="0.25">
      <c r="A66" s="67"/>
      <c r="B66" s="76" t="s">
        <v>94</v>
      </c>
      <c r="C66" s="76" t="s">
        <v>177</v>
      </c>
      <c r="D66" s="57">
        <v>700</v>
      </c>
      <c r="E66" s="56">
        <v>0</v>
      </c>
      <c r="F66" s="3">
        <v>700</v>
      </c>
      <c r="G66" s="3">
        <v>691</v>
      </c>
      <c r="H66" s="10"/>
      <c r="I66" s="57"/>
      <c r="J66" s="57"/>
      <c r="K66" s="57"/>
      <c r="L66" s="57"/>
      <c r="M66" s="3"/>
      <c r="N66" s="56"/>
      <c r="O66" s="56"/>
      <c r="P66" s="56"/>
      <c r="Q66" s="56"/>
      <c r="R66" s="56"/>
      <c r="S66" s="56"/>
      <c r="T66" s="3">
        <v>98</v>
      </c>
      <c r="U66" s="47">
        <v>700</v>
      </c>
      <c r="V66" s="47">
        <v>691</v>
      </c>
    </row>
    <row r="67" spans="1:22" ht="45" customHeight="1" x14ac:dyDescent="0.25">
      <c r="A67" s="7">
        <v>5202</v>
      </c>
      <c r="B67" s="7" t="s">
        <v>61</v>
      </c>
      <c r="C67" s="63"/>
      <c r="D67" s="56">
        <f>D68+D69+D70</f>
        <v>233540</v>
      </c>
      <c r="E67" s="56">
        <f>E68+E69+E70</f>
        <v>114578</v>
      </c>
      <c r="F67" s="3">
        <f>F68+F69+F70</f>
        <v>88300</v>
      </c>
      <c r="G67" s="3">
        <f>G68+G69+G70</f>
        <v>82485</v>
      </c>
      <c r="H67" s="10"/>
      <c r="I67" s="57">
        <f>I68+I69+I70</f>
        <v>88300</v>
      </c>
      <c r="J67" s="57"/>
      <c r="K67" s="57">
        <f>K68+K69+K70</f>
        <v>82485</v>
      </c>
      <c r="L67" s="57"/>
      <c r="M67" s="3"/>
      <c r="N67" s="56"/>
      <c r="O67" s="56"/>
      <c r="P67" s="56"/>
      <c r="Q67" s="56"/>
      <c r="R67" s="3">
        <f>R68+R69+R70</f>
        <v>0</v>
      </c>
      <c r="S67" s="3">
        <f>S68+S69+S70</f>
        <v>0</v>
      </c>
      <c r="T67" s="3"/>
      <c r="U67" s="47"/>
      <c r="V67" s="47"/>
    </row>
    <row r="68" spans="1:22" ht="67.5" customHeight="1" x14ac:dyDescent="0.25">
      <c r="A68" s="44"/>
      <c r="B68" s="66" t="s">
        <v>95</v>
      </c>
      <c r="C68" s="64" t="s">
        <v>176</v>
      </c>
      <c r="D68" s="57">
        <v>184578</v>
      </c>
      <c r="E68" s="57">
        <v>114578</v>
      </c>
      <c r="F68" s="3">
        <v>70000</v>
      </c>
      <c r="G68" s="3">
        <v>64545</v>
      </c>
      <c r="H68" s="10" t="s">
        <v>196</v>
      </c>
      <c r="I68" s="3">
        <v>70000</v>
      </c>
      <c r="J68" s="57"/>
      <c r="K68" s="3">
        <v>64545</v>
      </c>
      <c r="L68" s="57"/>
      <c r="M68" s="3"/>
      <c r="N68" s="56"/>
      <c r="O68" s="56"/>
      <c r="P68" s="56"/>
      <c r="Q68" s="56"/>
      <c r="R68" s="3"/>
      <c r="S68" s="3"/>
      <c r="T68" s="3"/>
      <c r="U68" s="47"/>
      <c r="V68" s="47"/>
    </row>
    <row r="69" spans="1:22" ht="72" customHeight="1" x14ac:dyDescent="0.25">
      <c r="A69" s="44"/>
      <c r="B69" s="66" t="s">
        <v>96</v>
      </c>
      <c r="C69" s="64" t="s">
        <v>182</v>
      </c>
      <c r="D69" s="57">
        <v>35352</v>
      </c>
      <c r="E69" s="57">
        <v>0</v>
      </c>
      <c r="F69" s="3">
        <v>13760</v>
      </c>
      <c r="G69" s="3">
        <v>13760</v>
      </c>
      <c r="H69" s="10" t="s">
        <v>196</v>
      </c>
      <c r="I69" s="3">
        <v>13760</v>
      </c>
      <c r="J69" s="57"/>
      <c r="K69" s="3">
        <v>13760</v>
      </c>
      <c r="L69" s="57"/>
      <c r="M69" s="3"/>
      <c r="N69" s="56"/>
      <c r="O69" s="56"/>
      <c r="P69" s="56"/>
      <c r="Q69" s="56"/>
      <c r="R69" s="3"/>
      <c r="S69" s="3"/>
      <c r="T69" s="3"/>
      <c r="U69" s="47"/>
      <c r="V69" s="47"/>
    </row>
    <row r="70" spans="1:22" ht="63" customHeight="1" x14ac:dyDescent="0.25">
      <c r="A70" s="44"/>
      <c r="B70" s="66" t="s">
        <v>97</v>
      </c>
      <c r="C70" s="76" t="s">
        <v>182</v>
      </c>
      <c r="D70" s="57">
        <v>13610</v>
      </c>
      <c r="E70" s="57">
        <v>0</v>
      </c>
      <c r="F70" s="3">
        <v>4540</v>
      </c>
      <c r="G70" s="3">
        <v>4180</v>
      </c>
      <c r="H70" s="10" t="s">
        <v>196</v>
      </c>
      <c r="I70" s="3">
        <v>4540</v>
      </c>
      <c r="J70" s="57"/>
      <c r="K70" s="3">
        <v>4180</v>
      </c>
      <c r="L70" s="57"/>
      <c r="M70" s="3"/>
      <c r="N70" s="56"/>
      <c r="O70" s="56"/>
      <c r="P70" s="56"/>
      <c r="Q70" s="56"/>
      <c r="R70" s="3"/>
      <c r="S70" s="3"/>
      <c r="T70" s="3"/>
      <c r="U70" s="47"/>
      <c r="V70" s="47"/>
    </row>
    <row r="71" spans="1:22" ht="39.75" customHeight="1" x14ac:dyDescent="0.25">
      <c r="A71" s="7">
        <v>5203</v>
      </c>
      <c r="B71" s="7" t="s">
        <v>35</v>
      </c>
      <c r="C71" s="64"/>
      <c r="D71" s="57">
        <f>D72+D73+D74+D75+D76</f>
        <v>226624</v>
      </c>
      <c r="E71" s="57">
        <f>E72+E73+E74+E75+E76</f>
        <v>0</v>
      </c>
      <c r="F71" s="3">
        <f>F72+F73+F74+F75+F76</f>
        <v>226624</v>
      </c>
      <c r="G71" s="3">
        <f>G72+G73+G74+G75+G76</f>
        <v>145100</v>
      </c>
      <c r="H71" s="10"/>
      <c r="I71" s="57">
        <f>I72</f>
        <v>70320</v>
      </c>
      <c r="J71" s="57"/>
      <c r="K71" s="57">
        <f>K72</f>
        <v>62953</v>
      </c>
      <c r="L71" s="57"/>
      <c r="M71" s="3"/>
      <c r="N71" s="56"/>
      <c r="O71" s="56"/>
      <c r="P71" s="57">
        <f>P72+P73+P74+P75+P76</f>
        <v>156304</v>
      </c>
      <c r="Q71" s="57">
        <f>Q72+Q73+Q74+Q75+Q76</f>
        <v>82147</v>
      </c>
      <c r="R71" s="3">
        <f>R72</f>
        <v>0</v>
      </c>
      <c r="S71" s="3">
        <f>S72</f>
        <v>0</v>
      </c>
      <c r="T71" s="3"/>
      <c r="U71" s="47"/>
      <c r="V71" s="47"/>
    </row>
    <row r="72" spans="1:22" ht="39.75" customHeight="1" x14ac:dyDescent="0.25">
      <c r="A72" s="44"/>
      <c r="B72" s="68" t="s">
        <v>99</v>
      </c>
      <c r="C72" s="69" t="s">
        <v>177</v>
      </c>
      <c r="D72" s="57">
        <v>152472</v>
      </c>
      <c r="E72" s="57">
        <v>0</v>
      </c>
      <c r="F72" s="3">
        <v>152472</v>
      </c>
      <c r="G72" s="3">
        <v>72948</v>
      </c>
      <c r="H72" s="10" t="s">
        <v>196</v>
      </c>
      <c r="I72" s="3">
        <v>70320</v>
      </c>
      <c r="J72" s="57"/>
      <c r="K72" s="3">
        <v>62953</v>
      </c>
      <c r="L72" s="57"/>
      <c r="M72" s="3"/>
      <c r="N72" s="56"/>
      <c r="O72" s="56"/>
      <c r="P72" s="57">
        <v>82152</v>
      </c>
      <c r="Q72" s="57">
        <v>9995</v>
      </c>
      <c r="R72" s="3"/>
      <c r="S72" s="3"/>
      <c r="T72" s="3"/>
      <c r="U72" s="47"/>
      <c r="V72" s="47"/>
    </row>
    <row r="73" spans="1:22" ht="37.5" customHeight="1" x14ac:dyDescent="0.25">
      <c r="A73" s="44"/>
      <c r="B73" s="68" t="s">
        <v>100</v>
      </c>
      <c r="C73" s="69" t="s">
        <v>177</v>
      </c>
      <c r="D73" s="57">
        <v>2000</v>
      </c>
      <c r="E73" s="57">
        <v>0</v>
      </c>
      <c r="F73" s="3">
        <v>2000</v>
      </c>
      <c r="G73" s="3">
        <v>0</v>
      </c>
      <c r="H73" s="10"/>
      <c r="I73" s="57"/>
      <c r="J73" s="57"/>
      <c r="K73" s="57"/>
      <c r="L73" s="57"/>
      <c r="M73" s="3"/>
      <c r="N73" s="56"/>
      <c r="O73" s="56"/>
      <c r="P73" s="57">
        <v>2000</v>
      </c>
      <c r="Q73" s="57">
        <v>0</v>
      </c>
      <c r="R73" s="3"/>
      <c r="S73" s="3"/>
      <c r="T73" s="3"/>
      <c r="U73" s="47"/>
      <c r="V73" s="47"/>
    </row>
    <row r="74" spans="1:22" ht="30" x14ac:dyDescent="0.25">
      <c r="A74" s="44"/>
      <c r="B74" s="70" t="s">
        <v>101</v>
      </c>
      <c r="C74" s="71" t="s">
        <v>177</v>
      </c>
      <c r="D74" s="57">
        <v>35220</v>
      </c>
      <c r="E74" s="57">
        <v>0</v>
      </c>
      <c r="F74" s="3">
        <v>35220</v>
      </c>
      <c r="G74" s="3">
        <v>35220</v>
      </c>
      <c r="H74" s="10"/>
      <c r="I74" s="57"/>
      <c r="J74" s="57"/>
      <c r="K74" s="57"/>
      <c r="L74" s="57"/>
      <c r="M74" s="3"/>
      <c r="N74" s="56"/>
      <c r="O74" s="56"/>
      <c r="P74" s="57">
        <v>35220</v>
      </c>
      <c r="Q74" s="57">
        <v>35220</v>
      </c>
      <c r="R74" s="3"/>
      <c r="S74" s="3"/>
      <c r="T74" s="3"/>
      <c r="U74" s="47"/>
      <c r="V74" s="47"/>
    </row>
    <row r="75" spans="1:22" ht="27" customHeight="1" x14ac:dyDescent="0.25">
      <c r="A75" s="44"/>
      <c r="B75" s="68" t="s">
        <v>102</v>
      </c>
      <c r="C75" s="71" t="s">
        <v>177</v>
      </c>
      <c r="D75" s="57">
        <v>15518</v>
      </c>
      <c r="E75" s="57">
        <v>0</v>
      </c>
      <c r="F75" s="3">
        <v>15518</v>
      </c>
      <c r="G75" s="3">
        <v>15518</v>
      </c>
      <c r="H75" s="10"/>
      <c r="I75" s="57"/>
      <c r="J75" s="57"/>
      <c r="K75" s="57"/>
      <c r="L75" s="57"/>
      <c r="M75" s="3"/>
      <c r="N75" s="56"/>
      <c r="O75" s="56"/>
      <c r="P75" s="57">
        <v>15518</v>
      </c>
      <c r="Q75" s="57">
        <v>15518</v>
      </c>
      <c r="R75" s="3"/>
      <c r="S75" s="3"/>
      <c r="T75" s="3"/>
      <c r="U75" s="47"/>
      <c r="V75" s="47"/>
    </row>
    <row r="76" spans="1:22" ht="22.5" customHeight="1" x14ac:dyDescent="0.25">
      <c r="A76" s="44"/>
      <c r="B76" s="68" t="s">
        <v>103</v>
      </c>
      <c r="C76" s="71" t="s">
        <v>177</v>
      </c>
      <c r="D76" s="57">
        <v>21414</v>
      </c>
      <c r="E76" s="57">
        <v>0</v>
      </c>
      <c r="F76" s="3">
        <v>21414</v>
      </c>
      <c r="G76" s="3">
        <v>21414</v>
      </c>
      <c r="H76" s="10"/>
      <c r="I76" s="57"/>
      <c r="J76" s="57"/>
      <c r="K76" s="57"/>
      <c r="L76" s="57"/>
      <c r="M76" s="3"/>
      <c r="N76" s="56"/>
      <c r="O76" s="56"/>
      <c r="P76" s="57">
        <v>21414</v>
      </c>
      <c r="Q76" s="57">
        <v>21414</v>
      </c>
      <c r="R76" s="3"/>
      <c r="S76" s="3"/>
      <c r="T76" s="3"/>
      <c r="U76" s="47"/>
      <c r="V76" s="47"/>
    </row>
    <row r="77" spans="1:22" ht="22.5" customHeight="1" x14ac:dyDescent="0.25">
      <c r="A77" s="7">
        <v>5205</v>
      </c>
      <c r="B77" s="7" t="s">
        <v>37</v>
      </c>
      <c r="C77" s="69"/>
      <c r="D77" s="56">
        <f>D78</f>
        <v>18000</v>
      </c>
      <c r="E77" s="56">
        <f>E78</f>
        <v>0</v>
      </c>
      <c r="F77" s="3">
        <f>F78</f>
        <v>18000</v>
      </c>
      <c r="G77" s="3">
        <f>G78</f>
        <v>6644</v>
      </c>
      <c r="H77" s="10"/>
      <c r="I77" s="57">
        <f>I78</f>
        <v>18000</v>
      </c>
      <c r="J77" s="57"/>
      <c r="K77" s="57">
        <f>K78</f>
        <v>6644</v>
      </c>
      <c r="L77" s="57"/>
      <c r="M77" s="3"/>
      <c r="N77" s="56"/>
      <c r="O77" s="56"/>
      <c r="P77" s="57"/>
      <c r="Q77" s="57"/>
      <c r="R77" s="3">
        <f>R78</f>
        <v>0</v>
      </c>
      <c r="S77" s="3">
        <f>S78</f>
        <v>0</v>
      </c>
      <c r="T77" s="3"/>
      <c r="U77" s="47"/>
      <c r="V77" s="47"/>
    </row>
    <row r="78" spans="1:22" ht="48" customHeight="1" x14ac:dyDescent="0.25">
      <c r="A78" s="7"/>
      <c r="B78" s="7" t="s">
        <v>104</v>
      </c>
      <c r="C78" s="69" t="s">
        <v>177</v>
      </c>
      <c r="D78" s="56">
        <v>18000</v>
      </c>
      <c r="E78" s="56">
        <v>0</v>
      </c>
      <c r="F78" s="3">
        <v>18000</v>
      </c>
      <c r="G78" s="3">
        <v>6644</v>
      </c>
      <c r="H78" s="10"/>
      <c r="I78" s="3">
        <v>18000</v>
      </c>
      <c r="J78" s="57"/>
      <c r="K78" s="3">
        <v>6644</v>
      </c>
      <c r="L78" s="57"/>
      <c r="M78" s="3"/>
      <c r="N78" s="56"/>
      <c r="O78" s="56"/>
      <c r="P78" s="57"/>
      <c r="Q78" s="57"/>
      <c r="R78" s="3"/>
      <c r="S78" s="3"/>
      <c r="T78" s="3"/>
      <c r="U78" s="47"/>
      <c r="V78" s="47"/>
    </row>
    <row r="79" spans="1:22" x14ac:dyDescent="0.25">
      <c r="A79" s="19" t="s">
        <v>19</v>
      </c>
      <c r="B79" s="19" t="s">
        <v>42</v>
      </c>
      <c r="C79" s="2"/>
      <c r="D79" s="56">
        <f>D80</f>
        <v>5934466</v>
      </c>
      <c r="E79" s="56">
        <f>E80</f>
        <v>5716372</v>
      </c>
      <c r="F79" s="3">
        <f>F80</f>
        <v>218094</v>
      </c>
      <c r="G79" s="3">
        <f>G80</f>
        <v>204557</v>
      </c>
      <c r="H79" s="10"/>
      <c r="I79" s="57"/>
      <c r="J79" s="57"/>
      <c r="K79" s="57"/>
      <c r="L79" s="57"/>
      <c r="M79" s="3"/>
      <c r="N79" s="56"/>
      <c r="O79" s="56"/>
      <c r="P79" s="56">
        <f>P80</f>
        <v>218094</v>
      </c>
      <c r="Q79" s="56">
        <f>Q80</f>
        <v>204557</v>
      </c>
      <c r="R79" s="3"/>
      <c r="S79" s="3"/>
      <c r="T79" s="3"/>
      <c r="U79" s="47"/>
      <c r="V79" s="47"/>
    </row>
    <row r="80" spans="1:22" x14ac:dyDescent="0.25">
      <c r="A80" s="7">
        <v>5202</v>
      </c>
      <c r="B80" s="7" t="s">
        <v>61</v>
      </c>
      <c r="C80" s="2"/>
      <c r="D80" s="56">
        <f>D81+D82+D83</f>
        <v>5934466</v>
      </c>
      <c r="E80" s="56">
        <f>E81+E82+E83</f>
        <v>5716372</v>
      </c>
      <c r="F80" s="3">
        <f>F81+F82+F83</f>
        <v>218094</v>
      </c>
      <c r="G80" s="3">
        <f>G81+G82+G83</f>
        <v>204557</v>
      </c>
      <c r="H80" s="10"/>
      <c r="I80" s="57"/>
      <c r="J80" s="57"/>
      <c r="K80" s="57"/>
      <c r="L80" s="57"/>
      <c r="M80" s="3"/>
      <c r="N80" s="56"/>
      <c r="O80" s="56"/>
      <c r="P80" s="3">
        <f>P81+P82+P83</f>
        <v>218094</v>
      </c>
      <c r="Q80" s="3">
        <f>Q81+Q82+Q83</f>
        <v>204557</v>
      </c>
      <c r="R80" s="3"/>
      <c r="S80" s="3"/>
      <c r="T80" s="3"/>
      <c r="U80" s="47"/>
      <c r="V80" s="47"/>
    </row>
    <row r="81" spans="1:22" ht="50.25" customHeight="1" x14ac:dyDescent="0.25">
      <c r="A81" s="19"/>
      <c r="B81" s="66" t="s">
        <v>105</v>
      </c>
      <c r="C81" s="64" t="s">
        <v>183</v>
      </c>
      <c r="D81" s="72">
        <v>5766372</v>
      </c>
      <c r="E81" s="3">
        <v>5716372</v>
      </c>
      <c r="F81" s="3">
        <v>50000</v>
      </c>
      <c r="G81" s="3">
        <v>50000</v>
      </c>
      <c r="H81" s="10"/>
      <c r="I81" s="57"/>
      <c r="J81" s="57"/>
      <c r="K81" s="57"/>
      <c r="L81" s="57"/>
      <c r="M81" s="3"/>
      <c r="N81" s="56"/>
      <c r="O81" s="56"/>
      <c r="P81" s="3">
        <v>50000</v>
      </c>
      <c r="Q81" s="3">
        <v>50000</v>
      </c>
      <c r="R81" s="3"/>
      <c r="S81" s="3"/>
      <c r="T81" s="3"/>
      <c r="U81" s="47"/>
      <c r="V81" s="47"/>
    </row>
    <row r="82" spans="1:22" ht="54.75" customHeight="1" x14ac:dyDescent="0.25">
      <c r="A82" s="19"/>
      <c r="B82" s="66" t="s">
        <v>106</v>
      </c>
      <c r="C82" s="64" t="s">
        <v>177</v>
      </c>
      <c r="D82" s="72">
        <v>153646</v>
      </c>
      <c r="E82" s="3">
        <v>0</v>
      </c>
      <c r="F82" s="3">
        <v>153646</v>
      </c>
      <c r="G82" s="3">
        <v>150223</v>
      </c>
      <c r="H82" s="10"/>
      <c r="I82" s="57"/>
      <c r="J82" s="57"/>
      <c r="K82" s="57"/>
      <c r="L82" s="57"/>
      <c r="M82" s="3"/>
      <c r="N82" s="56"/>
      <c r="O82" s="56"/>
      <c r="P82" s="3">
        <v>153646</v>
      </c>
      <c r="Q82" s="3">
        <v>150223</v>
      </c>
      <c r="R82" s="3"/>
      <c r="S82" s="3"/>
      <c r="T82" s="3"/>
      <c r="U82" s="47"/>
      <c r="V82" s="47"/>
    </row>
    <row r="83" spans="1:22" ht="51.75" customHeight="1" x14ac:dyDescent="0.25">
      <c r="A83" s="67"/>
      <c r="B83" s="66" t="s">
        <v>107</v>
      </c>
      <c r="C83" s="64" t="s">
        <v>177</v>
      </c>
      <c r="D83" s="72">
        <v>14448</v>
      </c>
      <c r="E83" s="3">
        <v>0</v>
      </c>
      <c r="F83" s="3">
        <v>14448</v>
      </c>
      <c r="G83" s="3">
        <v>4334</v>
      </c>
      <c r="H83" s="10"/>
      <c r="I83" s="57"/>
      <c r="J83" s="57"/>
      <c r="K83" s="57"/>
      <c r="L83" s="57"/>
      <c r="M83" s="3"/>
      <c r="N83" s="56"/>
      <c r="O83" s="56"/>
      <c r="P83" s="3">
        <v>14448</v>
      </c>
      <c r="Q83" s="3">
        <v>4334</v>
      </c>
      <c r="R83" s="56"/>
      <c r="S83" s="56"/>
      <c r="T83" s="3"/>
      <c r="U83" s="47"/>
      <c r="V83" s="47"/>
    </row>
    <row r="84" spans="1:22" x14ac:dyDescent="0.25">
      <c r="A84" s="19" t="s">
        <v>20</v>
      </c>
      <c r="B84" s="19" t="s">
        <v>43</v>
      </c>
      <c r="C84" s="2"/>
      <c r="D84" s="56">
        <f>D85+D87</f>
        <v>53103</v>
      </c>
      <c r="E84" s="56">
        <f>E85+E87</f>
        <v>0</v>
      </c>
      <c r="F84" s="57">
        <f>F85+F87</f>
        <v>23034</v>
      </c>
      <c r="G84" s="57">
        <f>G85+G87</f>
        <v>1296</v>
      </c>
      <c r="H84" s="10"/>
      <c r="I84" s="57">
        <f>I85+I87</f>
        <v>23034</v>
      </c>
      <c r="J84" s="57"/>
      <c r="K84" s="57">
        <f>K85+K87</f>
        <v>1296</v>
      </c>
      <c r="L84" s="57"/>
      <c r="M84" s="3"/>
      <c r="N84" s="56"/>
      <c r="O84" s="56"/>
      <c r="P84" s="56"/>
      <c r="Q84" s="56"/>
      <c r="R84" s="56">
        <f>R85+R87</f>
        <v>0</v>
      </c>
      <c r="S84" s="56">
        <f>S85+S87</f>
        <v>0</v>
      </c>
      <c r="T84" s="3"/>
      <c r="U84" s="47"/>
      <c r="V84" s="47"/>
    </row>
    <row r="85" spans="1:22" x14ac:dyDescent="0.25">
      <c r="A85" s="7">
        <v>5202</v>
      </c>
      <c r="B85" s="7" t="s">
        <v>61</v>
      </c>
      <c r="C85" s="2"/>
      <c r="D85" s="56">
        <f>D86</f>
        <v>45103</v>
      </c>
      <c r="E85" s="56">
        <f>E86</f>
        <v>0</v>
      </c>
      <c r="F85" s="57">
        <f>F86</f>
        <v>15034</v>
      </c>
      <c r="G85" s="57">
        <f>G86</f>
        <v>0</v>
      </c>
      <c r="H85" s="10"/>
      <c r="I85" s="57">
        <f>I86</f>
        <v>15034</v>
      </c>
      <c r="J85" s="57"/>
      <c r="K85" s="57">
        <f>K86</f>
        <v>0</v>
      </c>
      <c r="L85" s="57"/>
      <c r="M85" s="3"/>
      <c r="N85" s="56"/>
      <c r="O85" s="56"/>
      <c r="P85" s="56"/>
      <c r="Q85" s="56"/>
      <c r="R85" s="56">
        <f>R86</f>
        <v>0</v>
      </c>
      <c r="S85" s="56">
        <f>S86</f>
        <v>0</v>
      </c>
      <c r="T85" s="3"/>
      <c r="U85" s="47"/>
      <c r="V85" s="47"/>
    </row>
    <row r="86" spans="1:22" ht="59.25" customHeight="1" x14ac:dyDescent="0.25">
      <c r="A86" s="7"/>
      <c r="B86" s="66" t="s">
        <v>108</v>
      </c>
      <c r="C86" s="64" t="s">
        <v>182</v>
      </c>
      <c r="D86" s="72">
        <v>45103</v>
      </c>
      <c r="E86" s="80">
        <v>0</v>
      </c>
      <c r="F86" s="3">
        <v>15034</v>
      </c>
      <c r="G86" s="3">
        <v>0</v>
      </c>
      <c r="H86" s="10" t="s">
        <v>196</v>
      </c>
      <c r="I86" s="3">
        <v>15034</v>
      </c>
      <c r="J86" s="57"/>
      <c r="K86" s="3">
        <v>0</v>
      </c>
      <c r="L86" s="57"/>
      <c r="M86" s="3"/>
      <c r="N86" s="56"/>
      <c r="O86" s="56"/>
      <c r="P86" s="56"/>
      <c r="Q86" s="56"/>
      <c r="R86" s="3"/>
      <c r="S86" s="3"/>
      <c r="T86" s="3"/>
      <c r="U86" s="47"/>
      <c r="V86" s="47"/>
    </row>
    <row r="87" spans="1:22" ht="34.5" customHeight="1" x14ac:dyDescent="0.25">
      <c r="A87" s="7">
        <v>5203</v>
      </c>
      <c r="B87" s="7" t="s">
        <v>35</v>
      </c>
      <c r="C87" s="2"/>
      <c r="D87" s="56">
        <f>D88+D89</f>
        <v>8000</v>
      </c>
      <c r="E87" s="56">
        <f>E88+E89</f>
        <v>0</v>
      </c>
      <c r="F87" s="57">
        <f>F88+F89</f>
        <v>8000</v>
      </c>
      <c r="G87" s="57">
        <f>G88+G89</f>
        <v>1296</v>
      </c>
      <c r="H87" s="10"/>
      <c r="I87" s="57">
        <f>I88+I89</f>
        <v>8000</v>
      </c>
      <c r="J87" s="57"/>
      <c r="K87" s="57">
        <f>K88+K89</f>
        <v>1296</v>
      </c>
      <c r="L87" s="57"/>
      <c r="M87" s="3"/>
      <c r="N87" s="56"/>
      <c r="O87" s="56"/>
      <c r="P87" s="56"/>
      <c r="Q87" s="56"/>
      <c r="R87" s="56">
        <f>R88+R89</f>
        <v>0</v>
      </c>
      <c r="S87" s="56">
        <f>S88+S89</f>
        <v>0</v>
      </c>
      <c r="T87" s="3"/>
      <c r="U87" s="47"/>
      <c r="V87" s="47"/>
    </row>
    <row r="88" spans="1:22" ht="37.5" customHeight="1" x14ac:dyDescent="0.25">
      <c r="A88" s="7"/>
      <c r="B88" s="76" t="s">
        <v>109</v>
      </c>
      <c r="C88" s="76" t="s">
        <v>177</v>
      </c>
      <c r="D88" s="72">
        <v>1300</v>
      </c>
      <c r="E88" s="3">
        <v>0</v>
      </c>
      <c r="F88" s="3">
        <v>1300</v>
      </c>
      <c r="G88" s="3">
        <v>1296</v>
      </c>
      <c r="H88" s="10" t="s">
        <v>196</v>
      </c>
      <c r="I88" s="3">
        <v>1300</v>
      </c>
      <c r="J88" s="57"/>
      <c r="K88" s="3">
        <v>1296</v>
      </c>
      <c r="L88" s="57"/>
      <c r="M88" s="3"/>
      <c r="N88" s="56"/>
      <c r="O88" s="56"/>
      <c r="P88" s="56"/>
      <c r="Q88" s="56"/>
      <c r="R88" s="3"/>
      <c r="S88" s="3"/>
      <c r="T88" s="3"/>
      <c r="U88" s="47"/>
      <c r="V88" s="47"/>
    </row>
    <row r="89" spans="1:22" ht="38.25" customHeight="1" x14ac:dyDescent="0.25">
      <c r="A89" s="7"/>
      <c r="B89" s="76" t="s">
        <v>110</v>
      </c>
      <c r="C89" s="76" t="s">
        <v>177</v>
      </c>
      <c r="D89" s="72">
        <v>6700</v>
      </c>
      <c r="E89" s="3">
        <v>0</v>
      </c>
      <c r="F89" s="3">
        <v>6700</v>
      </c>
      <c r="G89" s="3">
        <v>0</v>
      </c>
      <c r="H89" s="10" t="s">
        <v>196</v>
      </c>
      <c r="I89" s="3">
        <v>6700</v>
      </c>
      <c r="J89" s="57"/>
      <c r="K89" s="3">
        <v>0</v>
      </c>
      <c r="L89" s="57"/>
      <c r="M89" s="3"/>
      <c r="N89" s="56"/>
      <c r="O89" s="56"/>
      <c r="P89" s="56"/>
      <c r="Q89" s="56"/>
      <c r="R89" s="3"/>
      <c r="S89" s="3"/>
      <c r="T89" s="3"/>
      <c r="U89" s="47"/>
      <c r="V89" s="47"/>
    </row>
    <row r="90" spans="1:22" ht="36.75" customHeight="1" x14ac:dyDescent="0.25">
      <c r="A90" s="19" t="s">
        <v>21</v>
      </c>
      <c r="B90" s="19" t="s">
        <v>44</v>
      </c>
      <c r="C90" s="2"/>
      <c r="D90" s="56">
        <f>D91+D93+D99+D101</f>
        <v>92376460</v>
      </c>
      <c r="E90" s="56">
        <f>E91+E93+E99+E101</f>
        <v>13837419</v>
      </c>
      <c r="F90" s="57">
        <f>F91+F93+F99+F101</f>
        <v>66210534</v>
      </c>
      <c r="G90" s="57">
        <f>G91+G93+G99+G101</f>
        <v>22203288</v>
      </c>
      <c r="H90" s="10"/>
      <c r="I90" s="57"/>
      <c r="J90" s="57"/>
      <c r="K90" s="57"/>
      <c r="L90" s="57"/>
      <c r="M90" s="3"/>
      <c r="N90" s="56">
        <f>N101</f>
        <v>29695</v>
      </c>
      <c r="O90" s="56">
        <f>O101</f>
        <v>29688</v>
      </c>
      <c r="P90" s="56">
        <f>P91+P93+P99+P101</f>
        <v>453807</v>
      </c>
      <c r="Q90" s="56">
        <f>Q91+Q93+Q99+Q101</f>
        <v>409832</v>
      </c>
      <c r="R90" s="56">
        <f>R101</f>
        <v>43963263</v>
      </c>
      <c r="S90" s="56">
        <f>S101</f>
        <v>0</v>
      </c>
      <c r="T90" s="3"/>
      <c r="U90" s="47">
        <f>U101</f>
        <v>21763769</v>
      </c>
      <c r="V90" s="47">
        <f>V101</f>
        <v>21763768</v>
      </c>
    </row>
    <row r="91" spans="1:22" x14ac:dyDescent="0.25">
      <c r="A91" s="7">
        <v>5202</v>
      </c>
      <c r="B91" s="7" t="s">
        <v>61</v>
      </c>
      <c r="C91" s="2"/>
      <c r="D91" s="56">
        <f>D92</f>
        <v>4531026</v>
      </c>
      <c r="E91" s="56">
        <f>E92</f>
        <v>2651051</v>
      </c>
      <c r="F91" s="57">
        <f>F92</f>
        <v>200815</v>
      </c>
      <c r="G91" s="57">
        <f>G92</f>
        <v>195715</v>
      </c>
      <c r="H91" s="10"/>
      <c r="I91" s="57"/>
      <c r="J91" s="57"/>
      <c r="K91" s="57"/>
      <c r="L91" s="57"/>
      <c r="M91" s="3"/>
      <c r="N91" s="56"/>
      <c r="O91" s="56"/>
      <c r="P91" s="56">
        <f>P92</f>
        <v>200815</v>
      </c>
      <c r="Q91" s="56">
        <f>Q92</f>
        <v>195715</v>
      </c>
      <c r="R91" s="56"/>
      <c r="S91" s="56"/>
      <c r="T91" s="3"/>
      <c r="U91" s="47"/>
      <c r="V91" s="47"/>
    </row>
    <row r="92" spans="1:22" ht="54.75" customHeight="1" x14ac:dyDescent="0.25">
      <c r="A92" s="19"/>
      <c r="B92" s="66" t="s">
        <v>111</v>
      </c>
      <c r="C92" s="64" t="s">
        <v>184</v>
      </c>
      <c r="D92" s="72">
        <v>4531026</v>
      </c>
      <c r="E92">
        <v>2651051</v>
      </c>
      <c r="F92" s="3">
        <v>200815</v>
      </c>
      <c r="G92" s="3">
        <v>195715</v>
      </c>
      <c r="H92" s="10"/>
      <c r="I92" s="57"/>
      <c r="J92" s="57"/>
      <c r="K92" s="57"/>
      <c r="L92" s="57"/>
      <c r="M92" s="3"/>
      <c r="N92" s="56"/>
      <c r="O92" s="56"/>
      <c r="P92" s="3">
        <v>200815</v>
      </c>
      <c r="Q92" s="3">
        <v>195715</v>
      </c>
      <c r="R92" s="56"/>
      <c r="S92" s="56"/>
      <c r="T92" s="3"/>
      <c r="U92" s="47"/>
      <c r="V92" s="47"/>
    </row>
    <row r="93" spans="1:22" x14ac:dyDescent="0.25">
      <c r="A93" s="7">
        <v>5203</v>
      </c>
      <c r="B93" s="7" t="s">
        <v>35</v>
      </c>
      <c r="C93" s="2"/>
      <c r="D93" s="56">
        <f>D94+D95+D96+D97+D98</f>
        <v>80933</v>
      </c>
      <c r="E93" s="56">
        <f>E94+E95+E96+E97+E98</f>
        <v>0</v>
      </c>
      <c r="F93" s="57">
        <f>F94+F95+F96+F97+F98</f>
        <v>80933</v>
      </c>
      <c r="G93" s="57">
        <f>G94+G95+G96+G97+G98</f>
        <v>51675</v>
      </c>
      <c r="H93" s="10"/>
      <c r="I93" s="57"/>
      <c r="J93" s="57"/>
      <c r="K93" s="57"/>
      <c r="L93" s="57"/>
      <c r="M93" s="3"/>
      <c r="N93" s="56"/>
      <c r="O93" s="56"/>
      <c r="P93" s="57">
        <f>P94+P95+P96+P97+P98</f>
        <v>80933</v>
      </c>
      <c r="Q93" s="57">
        <f>Q94+Q95+Q96+Q97+Q98</f>
        <v>51675</v>
      </c>
      <c r="R93" s="56"/>
      <c r="S93" s="56"/>
      <c r="T93" s="3"/>
      <c r="U93" s="47"/>
      <c r="V93" s="47"/>
    </row>
    <row r="94" spans="1:22" ht="30.75" customHeight="1" x14ac:dyDescent="0.25">
      <c r="A94" s="7"/>
      <c r="B94" s="64" t="s">
        <v>112</v>
      </c>
      <c r="C94" s="64" t="s">
        <v>177</v>
      </c>
      <c r="D94" s="72">
        <v>22500</v>
      </c>
      <c r="E94" s="3">
        <v>0</v>
      </c>
      <c r="F94" s="3">
        <v>22500</v>
      </c>
      <c r="G94" s="3">
        <v>10243</v>
      </c>
      <c r="H94" s="10"/>
      <c r="I94" s="57"/>
      <c r="J94" s="57"/>
      <c r="K94" s="57"/>
      <c r="L94" s="57"/>
      <c r="M94" s="3"/>
      <c r="N94" s="56"/>
      <c r="O94" s="56"/>
      <c r="P94" s="3">
        <v>22500</v>
      </c>
      <c r="Q94" s="3">
        <v>10243</v>
      </c>
      <c r="R94" s="56"/>
      <c r="S94" s="56"/>
      <c r="T94" s="3"/>
      <c r="U94" s="47"/>
      <c r="V94" s="47"/>
    </row>
    <row r="95" spans="1:22" ht="37.5" customHeight="1" x14ac:dyDescent="0.25">
      <c r="A95" s="7"/>
      <c r="B95" s="64" t="s">
        <v>113</v>
      </c>
      <c r="C95" s="76" t="s">
        <v>177</v>
      </c>
      <c r="D95" s="72">
        <v>17000</v>
      </c>
      <c r="E95" s="3">
        <v>0</v>
      </c>
      <c r="F95" s="3">
        <v>17000</v>
      </c>
      <c r="G95" s="3">
        <v>0</v>
      </c>
      <c r="H95" s="10"/>
      <c r="I95" s="57"/>
      <c r="J95" s="57"/>
      <c r="K95" s="57"/>
      <c r="L95" s="57"/>
      <c r="M95" s="3"/>
      <c r="N95" s="56"/>
      <c r="O95" s="56"/>
      <c r="P95" s="3">
        <v>17000</v>
      </c>
      <c r="Q95" s="3">
        <v>0</v>
      </c>
      <c r="R95" s="56"/>
      <c r="S95" s="56"/>
      <c r="T95" s="3"/>
      <c r="U95" s="47"/>
      <c r="V95" s="47"/>
    </row>
    <row r="96" spans="1:22" ht="32.25" customHeight="1" x14ac:dyDescent="0.25">
      <c r="A96" s="7"/>
      <c r="B96" s="64" t="s">
        <v>114</v>
      </c>
      <c r="C96" s="76" t="s">
        <v>177</v>
      </c>
      <c r="D96" s="72">
        <v>25943</v>
      </c>
      <c r="E96" s="3">
        <v>0</v>
      </c>
      <c r="F96" s="3">
        <v>25943</v>
      </c>
      <c r="G96" s="3">
        <v>25942</v>
      </c>
      <c r="H96" s="10"/>
      <c r="I96" s="57"/>
      <c r="J96" s="57"/>
      <c r="K96" s="57"/>
      <c r="L96" s="57"/>
      <c r="M96" s="3"/>
      <c r="N96" s="56"/>
      <c r="O96" s="56"/>
      <c r="P96" s="3">
        <v>25943</v>
      </c>
      <c r="Q96" s="3">
        <v>25942</v>
      </c>
      <c r="R96" s="56"/>
      <c r="S96" s="56"/>
      <c r="T96" s="3"/>
      <c r="U96" s="47"/>
      <c r="V96" s="47"/>
    </row>
    <row r="97" spans="1:22" ht="36.75" customHeight="1" x14ac:dyDescent="0.25">
      <c r="A97" s="7"/>
      <c r="B97" s="64" t="s">
        <v>115</v>
      </c>
      <c r="C97" s="64" t="s">
        <v>177</v>
      </c>
      <c r="D97" s="72">
        <v>5760</v>
      </c>
      <c r="E97" s="3">
        <v>0</v>
      </c>
      <c r="F97" s="3">
        <v>5760</v>
      </c>
      <c r="G97" s="3">
        <v>5760</v>
      </c>
      <c r="H97" s="10"/>
      <c r="I97" s="57"/>
      <c r="J97" s="57"/>
      <c r="K97" s="57"/>
      <c r="L97" s="57"/>
      <c r="M97" s="3"/>
      <c r="N97" s="56"/>
      <c r="O97" s="56"/>
      <c r="P97" s="3">
        <v>5760</v>
      </c>
      <c r="Q97" s="3">
        <v>5760</v>
      </c>
      <c r="R97" s="56"/>
      <c r="S97" s="56"/>
      <c r="T97" s="3"/>
      <c r="U97" s="47"/>
      <c r="V97" s="47"/>
    </row>
    <row r="98" spans="1:22" ht="42.75" customHeight="1" x14ac:dyDescent="0.25">
      <c r="A98" s="25"/>
      <c r="B98" s="66" t="s">
        <v>116</v>
      </c>
      <c r="C98" s="76" t="s">
        <v>177</v>
      </c>
      <c r="D98" s="72">
        <v>9730</v>
      </c>
      <c r="E98" s="3">
        <v>0</v>
      </c>
      <c r="F98" s="3">
        <v>9730</v>
      </c>
      <c r="G98" s="3">
        <v>9730</v>
      </c>
      <c r="H98" s="10"/>
      <c r="I98" s="57"/>
      <c r="J98" s="57"/>
      <c r="K98" s="57"/>
      <c r="L98" s="57"/>
      <c r="M98" s="3"/>
      <c r="N98" s="56"/>
      <c r="O98" s="56"/>
      <c r="P98" s="3">
        <v>9730</v>
      </c>
      <c r="Q98" s="3">
        <v>9730</v>
      </c>
      <c r="R98" s="56"/>
      <c r="S98" s="56"/>
      <c r="T98" s="3"/>
      <c r="U98" s="47"/>
      <c r="V98" s="47"/>
    </row>
    <row r="99" spans="1:22" ht="42.75" customHeight="1" x14ac:dyDescent="0.25">
      <c r="A99" s="7">
        <v>5204</v>
      </c>
      <c r="B99" s="7" t="s">
        <v>36</v>
      </c>
      <c r="C99" s="64"/>
      <c r="D99" s="72">
        <f>D100</f>
        <v>8131</v>
      </c>
      <c r="E99" s="3">
        <f>E100</f>
        <v>0</v>
      </c>
      <c r="F99" s="3">
        <f>F100</f>
        <v>8131</v>
      </c>
      <c r="G99" s="3">
        <f>G100</f>
        <v>8131</v>
      </c>
      <c r="H99" s="10"/>
      <c r="I99" s="57"/>
      <c r="J99" s="57"/>
      <c r="K99" s="57"/>
      <c r="L99" s="57"/>
      <c r="M99" s="3"/>
      <c r="N99" s="56"/>
      <c r="O99" s="56"/>
      <c r="P99" s="3">
        <f>P100</f>
        <v>8131</v>
      </c>
      <c r="Q99" s="3">
        <f>Q100</f>
        <v>8131</v>
      </c>
      <c r="R99" s="56"/>
      <c r="S99" s="56"/>
      <c r="T99" s="3"/>
      <c r="U99" s="47"/>
      <c r="V99" s="47"/>
    </row>
    <row r="100" spans="1:22" ht="42.75" customHeight="1" x14ac:dyDescent="0.25">
      <c r="A100" s="7"/>
      <c r="B100" s="76" t="s">
        <v>117</v>
      </c>
      <c r="C100" s="76" t="s">
        <v>177</v>
      </c>
      <c r="D100" s="72">
        <v>8131</v>
      </c>
      <c r="E100" s="3">
        <v>0</v>
      </c>
      <c r="F100" s="3">
        <v>8131</v>
      </c>
      <c r="G100" s="3">
        <v>8131</v>
      </c>
      <c r="H100" s="10"/>
      <c r="I100" s="57"/>
      <c r="J100" s="57"/>
      <c r="K100" s="57"/>
      <c r="L100" s="57"/>
      <c r="M100" s="3"/>
      <c r="N100" s="56"/>
      <c r="O100" s="56"/>
      <c r="P100" s="3">
        <v>8131</v>
      </c>
      <c r="Q100" s="3">
        <v>8131</v>
      </c>
      <c r="R100" s="56"/>
      <c r="S100" s="56"/>
      <c r="T100" s="3"/>
      <c r="U100" s="47"/>
      <c r="V100" s="47"/>
    </row>
    <row r="101" spans="1:22" ht="42.75" customHeight="1" x14ac:dyDescent="0.25">
      <c r="A101" s="7">
        <v>5206</v>
      </c>
      <c r="B101" s="7" t="s">
        <v>62</v>
      </c>
      <c r="C101" s="65"/>
      <c r="D101" s="72">
        <f>D102+D118</f>
        <v>87756370</v>
      </c>
      <c r="E101" s="3">
        <f>E102+E118</f>
        <v>11186368</v>
      </c>
      <c r="F101" s="3">
        <f>F102+F118</f>
        <v>65920655</v>
      </c>
      <c r="G101" s="3">
        <f>G102+G118</f>
        <v>21947767</v>
      </c>
      <c r="H101" s="10"/>
      <c r="I101" s="57"/>
      <c r="J101" s="57"/>
      <c r="K101" s="57"/>
      <c r="L101" s="57"/>
      <c r="M101" s="3"/>
      <c r="N101" s="57">
        <f>N102</f>
        <v>29695</v>
      </c>
      <c r="O101" s="57">
        <f>O102</f>
        <v>29688</v>
      </c>
      <c r="P101" s="3">
        <f>P102+P118</f>
        <v>163928</v>
      </c>
      <c r="Q101" s="3">
        <f>Q102+Q118</f>
        <v>154311</v>
      </c>
      <c r="R101" s="56">
        <f>R102</f>
        <v>43963263</v>
      </c>
      <c r="S101" s="56">
        <f>S102</f>
        <v>0</v>
      </c>
      <c r="T101" s="3"/>
      <c r="U101" s="48">
        <f>U102+U118</f>
        <v>21763769</v>
      </c>
      <c r="V101" s="48">
        <f>V102+V118</f>
        <v>21763768</v>
      </c>
    </row>
    <row r="102" spans="1:22" ht="42.75" customHeight="1" x14ac:dyDescent="0.25">
      <c r="A102" s="7"/>
      <c r="B102" s="7" t="s">
        <v>64</v>
      </c>
      <c r="C102" s="65"/>
      <c r="D102" s="72">
        <f>D103+D104+D105+D106+D107+D108+D109+D110+D111+D112+D113+D114+D115+D116+D117</f>
        <v>87278084</v>
      </c>
      <c r="E102" s="3">
        <f>E103+E104+E105+E106+E107+E108+E109+E110+E111+E112+E113+E114+E115+E116+E117</f>
        <v>11041635</v>
      </c>
      <c r="F102" s="3">
        <f>F103+F104+F105+F106+F107+F108+F109+F110+F111+F112+F113+F114+F115+F116+F117</f>
        <v>65587102</v>
      </c>
      <c r="G102" s="3">
        <f>G103+G104+G105+G106+G107+G108+G109+G110+G111+G112+G113+G114+G115+G116+G117</f>
        <v>21616170</v>
      </c>
      <c r="H102" s="10"/>
      <c r="I102" s="57"/>
      <c r="J102" s="57"/>
      <c r="K102" s="57"/>
      <c r="L102" s="57"/>
      <c r="M102" s="3"/>
      <c r="N102" s="57">
        <f>N110</f>
        <v>29695</v>
      </c>
      <c r="O102" s="57">
        <f>O110</f>
        <v>29688</v>
      </c>
      <c r="P102" s="3">
        <f>P109+P113+P115+P116+P117</f>
        <v>161973</v>
      </c>
      <c r="Q102" s="3">
        <f>Q109+Q113+Q115+Q116+Q117</f>
        <v>154311</v>
      </c>
      <c r="R102" s="57">
        <f>R103+R104+R105+R106+R107+R108+R111+R112+R114</f>
        <v>43963263</v>
      </c>
      <c r="S102" s="56">
        <v>0</v>
      </c>
      <c r="T102" s="3"/>
      <c r="U102" s="48">
        <f>U109+U113</f>
        <v>21432171</v>
      </c>
      <c r="V102" s="48">
        <f>V109+V113</f>
        <v>21432171</v>
      </c>
    </row>
    <row r="103" spans="1:22" ht="42.75" customHeight="1" x14ac:dyDescent="0.25">
      <c r="A103" s="7"/>
      <c r="B103" s="66" t="s">
        <v>118</v>
      </c>
      <c r="C103" s="75" t="s">
        <v>185</v>
      </c>
      <c r="D103" s="72">
        <v>16160153</v>
      </c>
      <c r="E103" s="3">
        <v>510806</v>
      </c>
      <c r="F103" s="3">
        <v>5000000</v>
      </c>
      <c r="G103" s="3">
        <v>0</v>
      </c>
      <c r="H103" s="10"/>
      <c r="I103" s="57"/>
      <c r="J103" s="57"/>
      <c r="K103" s="57"/>
      <c r="L103" s="57"/>
      <c r="M103" s="3"/>
      <c r="N103" s="56"/>
      <c r="O103" s="56"/>
      <c r="P103" s="3"/>
      <c r="Q103" s="3"/>
      <c r="R103" s="3">
        <v>5000000</v>
      </c>
      <c r="S103" s="3">
        <v>0</v>
      </c>
      <c r="T103" s="3"/>
      <c r="U103" s="47"/>
      <c r="V103" s="47"/>
    </row>
    <row r="104" spans="1:22" ht="42.75" customHeight="1" x14ac:dyDescent="0.25">
      <c r="A104" s="7"/>
      <c r="B104" s="66" t="s">
        <v>119</v>
      </c>
      <c r="C104" s="75" t="s">
        <v>186</v>
      </c>
      <c r="D104" s="72">
        <v>684711</v>
      </c>
      <c r="E104" s="3">
        <v>14711</v>
      </c>
      <c r="F104" s="3">
        <v>670000</v>
      </c>
      <c r="G104" s="3">
        <v>0</v>
      </c>
      <c r="H104" s="10"/>
      <c r="I104" s="57"/>
      <c r="J104" s="57"/>
      <c r="K104" s="57"/>
      <c r="L104" s="57"/>
      <c r="M104" s="3"/>
      <c r="N104" s="56"/>
      <c r="O104" s="56"/>
      <c r="P104" s="3"/>
      <c r="Q104" s="3"/>
      <c r="R104" s="3">
        <v>670000</v>
      </c>
      <c r="S104" s="3">
        <v>0</v>
      </c>
      <c r="T104" s="3"/>
      <c r="U104" s="47"/>
      <c r="V104" s="47"/>
    </row>
    <row r="105" spans="1:22" ht="42.75" customHeight="1" x14ac:dyDescent="0.25">
      <c r="A105" s="7"/>
      <c r="B105" s="66" t="s">
        <v>120</v>
      </c>
      <c r="C105" s="75" t="s">
        <v>186</v>
      </c>
      <c r="D105" s="72">
        <v>434675</v>
      </c>
      <c r="E105" s="3">
        <v>4282</v>
      </c>
      <c r="F105" s="3">
        <v>430393</v>
      </c>
      <c r="G105" s="3">
        <v>0</v>
      </c>
      <c r="H105" s="10"/>
      <c r="I105" s="57"/>
      <c r="J105" s="57"/>
      <c r="K105" s="57"/>
      <c r="L105" s="57"/>
      <c r="M105" s="3"/>
      <c r="N105" s="56"/>
      <c r="O105" s="56"/>
      <c r="P105" s="3"/>
      <c r="Q105" s="3"/>
      <c r="R105" s="3">
        <v>430393</v>
      </c>
      <c r="S105" s="3">
        <v>0</v>
      </c>
      <c r="T105" s="3"/>
      <c r="U105" s="47"/>
      <c r="V105" s="47"/>
    </row>
    <row r="106" spans="1:22" ht="42.75" customHeight="1" x14ac:dyDescent="0.25">
      <c r="A106" s="7"/>
      <c r="B106" s="66" t="s">
        <v>121</v>
      </c>
      <c r="C106" s="75" t="s">
        <v>187</v>
      </c>
      <c r="D106" s="72">
        <v>200000</v>
      </c>
      <c r="E106" s="3">
        <v>0</v>
      </c>
      <c r="F106" s="3">
        <v>200000</v>
      </c>
      <c r="G106" s="3">
        <v>0</v>
      </c>
      <c r="H106" s="10"/>
      <c r="I106" s="57"/>
      <c r="J106" s="57"/>
      <c r="K106" s="57"/>
      <c r="L106" s="57"/>
      <c r="M106" s="3"/>
      <c r="N106" s="56"/>
      <c r="O106" s="56"/>
      <c r="P106" s="3"/>
      <c r="Q106" s="3"/>
      <c r="R106" s="3">
        <v>200000</v>
      </c>
      <c r="S106" s="3">
        <v>0</v>
      </c>
      <c r="T106" s="3"/>
      <c r="U106" s="47"/>
      <c r="V106" s="47"/>
    </row>
    <row r="107" spans="1:22" ht="42.75" customHeight="1" x14ac:dyDescent="0.25">
      <c r="A107" s="7"/>
      <c r="B107" s="70" t="s">
        <v>122</v>
      </c>
      <c r="C107" s="71" t="s">
        <v>187</v>
      </c>
      <c r="D107" s="72">
        <v>399520</v>
      </c>
      <c r="E107" s="3">
        <v>56520</v>
      </c>
      <c r="F107" s="3">
        <v>343000</v>
      </c>
      <c r="G107" s="3">
        <v>0</v>
      </c>
      <c r="H107" s="10"/>
      <c r="I107" s="57"/>
      <c r="J107" s="57"/>
      <c r="K107" s="57"/>
      <c r="L107" s="57"/>
      <c r="M107" s="3"/>
      <c r="N107" s="56"/>
      <c r="O107" s="56"/>
      <c r="P107" s="3"/>
      <c r="Q107" s="3"/>
      <c r="R107" s="3">
        <v>343000</v>
      </c>
      <c r="S107" s="3">
        <v>0</v>
      </c>
      <c r="T107" s="3"/>
      <c r="U107" s="47"/>
      <c r="V107" s="47"/>
    </row>
    <row r="108" spans="1:22" ht="42.75" customHeight="1" x14ac:dyDescent="0.25">
      <c r="A108" s="7"/>
      <c r="B108" s="78" t="s">
        <v>123</v>
      </c>
      <c r="C108" s="74" t="s">
        <v>183</v>
      </c>
      <c r="D108" s="72">
        <v>28308984</v>
      </c>
      <c r="E108" s="3">
        <v>54984</v>
      </c>
      <c r="F108" s="3">
        <v>28254000</v>
      </c>
      <c r="G108" s="3">
        <v>0</v>
      </c>
      <c r="H108" s="10"/>
      <c r="I108" s="57"/>
      <c r="J108" s="57"/>
      <c r="K108" s="57"/>
      <c r="L108" s="57"/>
      <c r="M108" s="3"/>
      <c r="N108" s="56"/>
      <c r="O108" s="56"/>
      <c r="P108" s="3"/>
      <c r="Q108" s="3"/>
      <c r="R108" s="3">
        <v>28254000</v>
      </c>
      <c r="S108" s="3">
        <v>0</v>
      </c>
      <c r="T108" s="3"/>
      <c r="U108" s="47"/>
      <c r="V108" s="47"/>
    </row>
    <row r="109" spans="1:22" ht="42.75" customHeight="1" x14ac:dyDescent="0.25">
      <c r="A109" s="7"/>
      <c r="B109" s="66" t="s">
        <v>124</v>
      </c>
      <c r="C109" s="75" t="s">
        <v>188</v>
      </c>
      <c r="D109" s="72">
        <v>27185168</v>
      </c>
      <c r="E109" s="3">
        <v>5758618</v>
      </c>
      <c r="F109" s="3">
        <v>21426550</v>
      </c>
      <c r="G109" s="3">
        <v>21426550</v>
      </c>
      <c r="H109" s="10"/>
      <c r="I109" s="57"/>
      <c r="J109" s="57"/>
      <c r="K109" s="57"/>
      <c r="L109" s="57"/>
      <c r="M109" s="3"/>
      <c r="N109" s="56"/>
      <c r="O109" s="56"/>
      <c r="P109" s="3">
        <v>7344</v>
      </c>
      <c r="Q109" s="3">
        <v>7344</v>
      </c>
      <c r="R109" s="56"/>
      <c r="S109" s="56"/>
      <c r="T109" s="3">
        <v>98</v>
      </c>
      <c r="U109" s="48">
        <v>21419206</v>
      </c>
      <c r="V109" s="48">
        <v>21419206</v>
      </c>
    </row>
    <row r="110" spans="1:22" ht="42.75" customHeight="1" x14ac:dyDescent="0.25">
      <c r="A110" s="7"/>
      <c r="B110" s="66" t="s">
        <v>125</v>
      </c>
      <c r="C110" s="75" t="s">
        <v>188</v>
      </c>
      <c r="D110" s="72">
        <v>30663</v>
      </c>
      <c r="E110" s="3">
        <v>968</v>
      </c>
      <c r="F110" s="3">
        <v>29695</v>
      </c>
      <c r="G110" s="3">
        <v>29688</v>
      </c>
      <c r="H110" s="10"/>
      <c r="I110" s="57"/>
      <c r="J110" s="57"/>
      <c r="K110" s="57"/>
      <c r="L110" s="57"/>
      <c r="M110" s="3" t="s">
        <v>197</v>
      </c>
      <c r="N110" s="3">
        <v>29695</v>
      </c>
      <c r="O110" s="3">
        <v>29688</v>
      </c>
      <c r="P110" s="3"/>
      <c r="Q110" s="3"/>
      <c r="R110" s="56"/>
      <c r="S110" s="56"/>
      <c r="T110" s="3"/>
      <c r="U110" s="47"/>
      <c r="V110" s="47"/>
    </row>
    <row r="111" spans="1:22" ht="42.75" customHeight="1" x14ac:dyDescent="0.25">
      <c r="A111" s="7"/>
      <c r="B111" s="66" t="s">
        <v>126</v>
      </c>
      <c r="C111" s="75" t="s">
        <v>188</v>
      </c>
      <c r="D111" s="72">
        <v>2081000</v>
      </c>
      <c r="E111" s="3">
        <v>0</v>
      </c>
      <c r="F111" s="3">
        <v>2081000</v>
      </c>
      <c r="G111" s="3">
        <v>0</v>
      </c>
      <c r="H111" s="10"/>
      <c r="I111" s="57"/>
      <c r="J111" s="57"/>
      <c r="K111" s="57"/>
      <c r="L111" s="57"/>
      <c r="M111" s="3"/>
      <c r="N111" s="56"/>
      <c r="O111" s="56"/>
      <c r="P111" s="3"/>
      <c r="Q111" s="3"/>
      <c r="R111" s="3">
        <v>2081000</v>
      </c>
      <c r="S111" s="3">
        <v>0</v>
      </c>
      <c r="T111" s="3"/>
      <c r="U111" s="47"/>
      <c r="V111" s="47"/>
    </row>
    <row r="112" spans="1:22" ht="42.75" customHeight="1" x14ac:dyDescent="0.25">
      <c r="A112" s="7"/>
      <c r="B112" s="75" t="s">
        <v>127</v>
      </c>
      <c r="C112" s="75" t="s">
        <v>176</v>
      </c>
      <c r="D112" s="72">
        <v>154000</v>
      </c>
      <c r="E112" s="3">
        <v>0</v>
      </c>
      <c r="F112" s="3">
        <v>154000</v>
      </c>
      <c r="G112" s="3">
        <v>0</v>
      </c>
      <c r="H112" s="10"/>
      <c r="I112" s="57"/>
      <c r="J112" s="57"/>
      <c r="K112" s="57"/>
      <c r="L112" s="57"/>
      <c r="M112" s="3"/>
      <c r="N112" s="56"/>
      <c r="O112" s="56"/>
      <c r="P112" s="3"/>
      <c r="Q112" s="3"/>
      <c r="R112" s="3">
        <v>154000</v>
      </c>
      <c r="S112" s="3">
        <v>0</v>
      </c>
      <c r="T112" s="3"/>
      <c r="U112" s="47"/>
      <c r="V112" s="47"/>
    </row>
    <row r="113" spans="1:22" ht="42.75" customHeight="1" x14ac:dyDescent="0.25">
      <c r="A113" s="7"/>
      <c r="B113" s="66" t="s">
        <v>128</v>
      </c>
      <c r="C113" s="75" t="s">
        <v>176</v>
      </c>
      <c r="D113" s="72">
        <v>4710355</v>
      </c>
      <c r="E113" s="3">
        <v>4640746</v>
      </c>
      <c r="F113" s="3">
        <v>69609</v>
      </c>
      <c r="G113" s="3">
        <v>69608</v>
      </c>
      <c r="H113" s="10"/>
      <c r="I113" s="57"/>
      <c r="J113" s="57"/>
      <c r="K113" s="57"/>
      <c r="L113" s="57"/>
      <c r="M113" s="3"/>
      <c r="N113" s="56"/>
      <c r="O113" s="56"/>
      <c r="P113" s="3">
        <v>56644</v>
      </c>
      <c r="Q113" s="3">
        <v>56643</v>
      </c>
      <c r="R113" s="56"/>
      <c r="S113" s="56"/>
      <c r="T113" s="3">
        <v>98</v>
      </c>
      <c r="U113" s="48">
        <v>12965</v>
      </c>
      <c r="V113" s="48">
        <v>12965</v>
      </c>
    </row>
    <row r="114" spans="1:22" ht="42.75" customHeight="1" x14ac:dyDescent="0.25">
      <c r="A114" s="7"/>
      <c r="B114" s="66" t="s">
        <v>129</v>
      </c>
      <c r="C114" s="75" t="s">
        <v>178</v>
      </c>
      <c r="D114" s="72">
        <v>6830870</v>
      </c>
      <c r="E114" s="3">
        <v>0</v>
      </c>
      <c r="F114" s="3">
        <v>6830870</v>
      </c>
      <c r="G114" s="3">
        <v>0</v>
      </c>
      <c r="H114" s="10"/>
      <c r="I114" s="57"/>
      <c r="J114" s="57"/>
      <c r="K114" s="57"/>
      <c r="L114" s="57"/>
      <c r="M114" s="3"/>
      <c r="N114" s="56"/>
      <c r="O114" s="56"/>
      <c r="P114" s="3"/>
      <c r="Q114" s="3"/>
      <c r="R114" s="3">
        <v>6830870</v>
      </c>
      <c r="S114" s="3">
        <v>0</v>
      </c>
      <c r="T114" s="3"/>
      <c r="U114" s="47"/>
      <c r="V114" s="47"/>
    </row>
    <row r="115" spans="1:22" ht="42.75" customHeight="1" x14ac:dyDescent="0.25">
      <c r="A115" s="7"/>
      <c r="B115" s="75" t="s">
        <v>130</v>
      </c>
      <c r="C115" s="75" t="s">
        <v>177</v>
      </c>
      <c r="D115" s="72">
        <v>24530</v>
      </c>
      <c r="E115" s="3">
        <v>0</v>
      </c>
      <c r="F115" s="3">
        <v>24530</v>
      </c>
      <c r="G115" s="3">
        <v>24276</v>
      </c>
      <c r="H115" s="10"/>
      <c r="I115" s="57"/>
      <c r="J115" s="57"/>
      <c r="K115" s="57"/>
      <c r="L115" s="57"/>
      <c r="M115" s="3"/>
      <c r="N115" s="56"/>
      <c r="O115" s="56"/>
      <c r="P115" s="3">
        <v>24530</v>
      </c>
      <c r="Q115" s="3">
        <v>24276</v>
      </c>
      <c r="R115" s="56"/>
      <c r="S115" s="56"/>
      <c r="T115" s="3"/>
      <c r="U115" s="47"/>
      <c r="V115" s="47"/>
    </row>
    <row r="116" spans="1:22" ht="42.75" customHeight="1" x14ac:dyDescent="0.25">
      <c r="A116" s="7"/>
      <c r="B116" s="75" t="s">
        <v>131</v>
      </c>
      <c r="C116" s="75" t="s">
        <v>177</v>
      </c>
      <c r="D116" s="72">
        <v>29716</v>
      </c>
      <c r="E116" s="3">
        <v>0</v>
      </c>
      <c r="F116" s="3">
        <v>29716</v>
      </c>
      <c r="G116" s="3">
        <v>29462</v>
      </c>
      <c r="H116" s="10"/>
      <c r="I116" s="57"/>
      <c r="J116" s="57"/>
      <c r="K116" s="57"/>
      <c r="L116" s="57"/>
      <c r="M116" s="3"/>
      <c r="N116" s="56"/>
      <c r="O116" s="56"/>
      <c r="P116" s="3">
        <v>29716</v>
      </c>
      <c r="Q116" s="3">
        <v>29462</v>
      </c>
      <c r="R116" s="56"/>
      <c r="S116" s="56"/>
      <c r="T116" s="3"/>
      <c r="U116" s="47"/>
      <c r="V116" s="47"/>
    </row>
    <row r="117" spans="1:22" ht="42.75" customHeight="1" x14ac:dyDescent="0.25">
      <c r="A117" s="7"/>
      <c r="B117" s="66" t="s">
        <v>132</v>
      </c>
      <c r="C117" s="75" t="s">
        <v>177</v>
      </c>
      <c r="D117" s="72">
        <v>43739</v>
      </c>
      <c r="E117" s="3">
        <v>0</v>
      </c>
      <c r="F117" s="3">
        <v>43739</v>
      </c>
      <c r="G117" s="3">
        <v>36586</v>
      </c>
      <c r="H117" s="10"/>
      <c r="I117" s="57"/>
      <c r="J117" s="57"/>
      <c r="K117" s="57"/>
      <c r="L117" s="57"/>
      <c r="M117" s="3"/>
      <c r="N117" s="56"/>
      <c r="O117" s="56"/>
      <c r="P117" s="3">
        <v>43739</v>
      </c>
      <c r="Q117" s="3">
        <v>36586</v>
      </c>
      <c r="R117" s="56"/>
      <c r="S117" s="56"/>
      <c r="T117" s="3"/>
      <c r="U117" s="47"/>
      <c r="V117" s="47"/>
    </row>
    <row r="118" spans="1:22" ht="42.75" customHeight="1" x14ac:dyDescent="0.25">
      <c r="A118" s="7"/>
      <c r="B118" s="77" t="s">
        <v>30</v>
      </c>
      <c r="C118" s="75"/>
      <c r="D118" s="72">
        <f>D119+D120</f>
        <v>478286</v>
      </c>
      <c r="E118" s="3">
        <f>E119+E120</f>
        <v>144733</v>
      </c>
      <c r="F118" s="3">
        <f>F119+F120</f>
        <v>333553</v>
      </c>
      <c r="G118" s="3">
        <f>G119+G120</f>
        <v>331597</v>
      </c>
      <c r="H118" s="10"/>
      <c r="I118" s="57"/>
      <c r="J118" s="57"/>
      <c r="K118" s="57"/>
      <c r="L118" s="57"/>
      <c r="M118" s="3"/>
      <c r="N118" s="56"/>
      <c r="O118" s="56"/>
      <c r="P118" s="3">
        <f>P120</f>
        <v>1955</v>
      </c>
      <c r="Q118" s="3">
        <f>Q120</f>
        <v>0</v>
      </c>
      <c r="R118" s="56"/>
      <c r="S118" s="56"/>
      <c r="T118" s="3"/>
      <c r="U118" s="47">
        <f>U119</f>
        <v>331598</v>
      </c>
      <c r="V118" s="47">
        <f>V119</f>
        <v>331597</v>
      </c>
    </row>
    <row r="119" spans="1:22" ht="42.75" customHeight="1" x14ac:dyDescent="0.25">
      <c r="A119" s="7"/>
      <c r="B119" s="66" t="s">
        <v>133</v>
      </c>
      <c r="C119" s="75" t="s">
        <v>178</v>
      </c>
      <c r="D119" s="72">
        <v>458736</v>
      </c>
      <c r="E119" s="3">
        <v>127138</v>
      </c>
      <c r="F119" s="3">
        <v>331598</v>
      </c>
      <c r="G119" s="3">
        <v>331597</v>
      </c>
      <c r="H119" s="10"/>
      <c r="I119" s="57"/>
      <c r="J119" s="57"/>
      <c r="K119" s="57"/>
      <c r="L119" s="57"/>
      <c r="M119" s="3"/>
      <c r="N119" s="56"/>
      <c r="O119" s="56"/>
      <c r="P119" s="3">
        <f>P120</f>
        <v>1955</v>
      </c>
      <c r="Q119" s="3">
        <f>Q120</f>
        <v>0</v>
      </c>
      <c r="R119" s="56"/>
      <c r="S119" s="56"/>
      <c r="T119" s="3">
        <v>98</v>
      </c>
      <c r="U119" s="3">
        <v>331598</v>
      </c>
      <c r="V119" s="3">
        <v>331597</v>
      </c>
    </row>
    <row r="120" spans="1:22" ht="42.75" customHeight="1" x14ac:dyDescent="0.25">
      <c r="A120" s="7"/>
      <c r="B120" s="66" t="s">
        <v>134</v>
      </c>
      <c r="C120" s="75" t="s">
        <v>178</v>
      </c>
      <c r="D120" s="72">
        <v>19550</v>
      </c>
      <c r="E120" s="3">
        <v>17595</v>
      </c>
      <c r="F120" s="3">
        <v>1955</v>
      </c>
      <c r="G120" s="3">
        <v>0</v>
      </c>
      <c r="H120" s="10"/>
      <c r="I120" s="57"/>
      <c r="J120" s="57"/>
      <c r="K120" s="57"/>
      <c r="L120" s="57"/>
      <c r="M120" s="3"/>
      <c r="N120" s="56"/>
      <c r="O120" s="56"/>
      <c r="P120" s="3">
        <v>1955</v>
      </c>
      <c r="Q120" s="3">
        <v>0</v>
      </c>
      <c r="R120" s="56"/>
      <c r="S120" s="56"/>
      <c r="T120" s="3"/>
      <c r="U120" s="47"/>
      <c r="V120" s="47"/>
    </row>
    <row r="121" spans="1:22" x14ac:dyDescent="0.25">
      <c r="A121" s="19" t="s">
        <v>22</v>
      </c>
      <c r="B121" s="19" t="s">
        <v>45</v>
      </c>
      <c r="C121" s="2"/>
      <c r="D121" s="56">
        <f>D122+D126+D131+D137</f>
        <v>7859813</v>
      </c>
      <c r="E121" s="56">
        <f>E122+E126+E131+E137</f>
        <v>41439</v>
      </c>
      <c r="F121" s="57">
        <f>F122+F126+F131+F137</f>
        <v>7285364</v>
      </c>
      <c r="G121" s="57">
        <f>G122+G126+G131+G137</f>
        <v>496201</v>
      </c>
      <c r="H121" s="10"/>
      <c r="I121" s="57">
        <f>I122+I126+I131+I137</f>
        <v>161900</v>
      </c>
      <c r="J121" s="57">
        <f>J126</f>
        <v>135100</v>
      </c>
      <c r="K121" s="57">
        <f>K122+K126+K131+K137</f>
        <v>155253</v>
      </c>
      <c r="L121" s="57">
        <f>L126</f>
        <v>135100</v>
      </c>
      <c r="M121" s="3"/>
      <c r="N121" s="56"/>
      <c r="O121" s="56"/>
      <c r="P121" s="56">
        <f>P122+P126+P131+P137</f>
        <v>407464</v>
      </c>
      <c r="Q121" s="56">
        <f>Q122+Q126+Q131+Q137</f>
        <v>340948</v>
      </c>
      <c r="R121" s="56">
        <f>R122+R126+R131+R137</f>
        <v>6716000</v>
      </c>
      <c r="S121" s="56">
        <f>S122+S126+S131+S137</f>
        <v>0</v>
      </c>
      <c r="T121" s="3"/>
      <c r="U121" s="47"/>
      <c r="V121" s="47"/>
    </row>
    <row r="122" spans="1:22" ht="25.5" customHeight="1" x14ac:dyDescent="0.25">
      <c r="A122" s="7">
        <v>5201</v>
      </c>
      <c r="B122" s="7" t="s">
        <v>34</v>
      </c>
      <c r="C122" s="2"/>
      <c r="D122" s="56">
        <f>D123+D124+D125</f>
        <v>5000</v>
      </c>
      <c r="E122" s="56">
        <f>E123+E124+E125</f>
        <v>0</v>
      </c>
      <c r="F122" s="57">
        <f>F123+F124+F125</f>
        <v>5000</v>
      </c>
      <c r="G122" s="57">
        <f>G123+G124+G125</f>
        <v>2760</v>
      </c>
      <c r="H122" s="10"/>
      <c r="I122" s="57">
        <f>I123+I124</f>
        <v>4200</v>
      </c>
      <c r="J122" s="57"/>
      <c r="K122" s="57">
        <f>K123+K124</f>
        <v>1968</v>
      </c>
      <c r="L122" s="57"/>
      <c r="M122" s="3"/>
      <c r="N122" s="56"/>
      <c r="O122" s="56"/>
      <c r="P122" s="56">
        <f>P125</f>
        <v>800</v>
      </c>
      <c r="Q122" s="56">
        <f>Q125</f>
        <v>792</v>
      </c>
      <c r="R122" s="56">
        <f>R123+R124</f>
        <v>0</v>
      </c>
      <c r="S122" s="56">
        <f>S123+S124</f>
        <v>0</v>
      </c>
      <c r="T122" s="3"/>
      <c r="U122" s="47"/>
      <c r="V122" s="47"/>
    </row>
    <row r="123" spans="1:22" ht="36.75" customHeight="1" x14ac:dyDescent="0.25">
      <c r="A123" s="7"/>
      <c r="B123" s="76" t="s">
        <v>135</v>
      </c>
      <c r="C123" s="76" t="s">
        <v>177</v>
      </c>
      <c r="D123" s="72">
        <v>3000</v>
      </c>
      <c r="E123" s="3">
        <v>0</v>
      </c>
      <c r="F123" s="3">
        <v>3000</v>
      </c>
      <c r="G123" s="3">
        <v>780</v>
      </c>
      <c r="H123" s="10" t="s">
        <v>196</v>
      </c>
      <c r="I123" s="3">
        <v>3000</v>
      </c>
      <c r="J123" s="57"/>
      <c r="K123" s="3">
        <v>780</v>
      </c>
      <c r="L123" s="57"/>
      <c r="M123" s="3"/>
      <c r="N123" s="56"/>
      <c r="O123" s="56"/>
      <c r="P123" s="56"/>
      <c r="Q123" s="56"/>
      <c r="R123" s="3"/>
      <c r="S123" s="3"/>
      <c r="T123" s="3"/>
      <c r="U123" s="47"/>
      <c r="V123" s="47"/>
    </row>
    <row r="124" spans="1:22" ht="35.25" customHeight="1" x14ac:dyDescent="0.25">
      <c r="A124" s="7"/>
      <c r="B124" s="76" t="s">
        <v>136</v>
      </c>
      <c r="C124" s="76" t="s">
        <v>177</v>
      </c>
      <c r="D124" s="72">
        <v>1200</v>
      </c>
      <c r="E124" s="3">
        <v>0</v>
      </c>
      <c r="F124" s="3">
        <v>1200</v>
      </c>
      <c r="G124" s="3">
        <v>1188</v>
      </c>
      <c r="H124" s="10" t="s">
        <v>196</v>
      </c>
      <c r="I124" s="3">
        <v>1200</v>
      </c>
      <c r="J124" s="57"/>
      <c r="K124" s="3">
        <v>1188</v>
      </c>
      <c r="L124" s="57"/>
      <c r="M124" s="3"/>
      <c r="N124" s="56"/>
      <c r="O124" s="56"/>
      <c r="P124" s="56"/>
      <c r="Q124" s="56"/>
      <c r="R124" s="3"/>
      <c r="S124" s="3"/>
      <c r="T124" s="3"/>
      <c r="U124" s="47"/>
      <c r="V124" s="47"/>
    </row>
    <row r="125" spans="1:22" ht="42.75" customHeight="1" x14ac:dyDescent="0.25">
      <c r="A125" s="7"/>
      <c r="B125" s="76" t="s">
        <v>137</v>
      </c>
      <c r="C125" s="76" t="s">
        <v>177</v>
      </c>
      <c r="D125" s="72">
        <v>800</v>
      </c>
      <c r="E125" s="3">
        <v>0</v>
      </c>
      <c r="F125" s="3">
        <v>800</v>
      </c>
      <c r="G125" s="3">
        <v>792</v>
      </c>
      <c r="H125" s="10"/>
      <c r="I125" s="57"/>
      <c r="J125" s="57"/>
      <c r="K125" s="57"/>
      <c r="L125" s="57"/>
      <c r="M125" s="3"/>
      <c r="N125" s="56"/>
      <c r="O125" s="56"/>
      <c r="P125" s="3">
        <v>800</v>
      </c>
      <c r="Q125" s="3">
        <v>792</v>
      </c>
      <c r="R125" s="56"/>
      <c r="S125" s="56"/>
      <c r="T125" s="3"/>
      <c r="U125" s="47"/>
      <c r="V125" s="47"/>
    </row>
    <row r="126" spans="1:22" ht="37.5" customHeight="1" x14ac:dyDescent="0.25">
      <c r="A126" s="7">
        <v>5202</v>
      </c>
      <c r="B126" s="7" t="s">
        <v>61</v>
      </c>
      <c r="C126" s="2"/>
      <c r="D126" s="56">
        <f>D127+D128+D129+D130</f>
        <v>7760389</v>
      </c>
      <c r="E126" s="56">
        <f>E127+E128+E129+E130</f>
        <v>1200</v>
      </c>
      <c r="F126" s="57">
        <f>F127+F128+F129+F130</f>
        <v>7226179</v>
      </c>
      <c r="G126" s="57">
        <f>G127+G130</f>
        <v>457042</v>
      </c>
      <c r="H126" s="10"/>
      <c r="I126" s="57">
        <f>I127</f>
        <v>135100</v>
      </c>
      <c r="J126" s="57">
        <f>J127</f>
        <v>135100</v>
      </c>
      <c r="K126" s="57">
        <f>K127</f>
        <v>135100</v>
      </c>
      <c r="L126" s="57">
        <f>L127</f>
        <v>135100</v>
      </c>
      <c r="M126" s="3"/>
      <c r="N126" s="56"/>
      <c r="O126" s="56"/>
      <c r="P126" s="56">
        <f>P127+P130</f>
        <v>375079</v>
      </c>
      <c r="Q126" s="56">
        <f>Q127+Q130</f>
        <v>321942</v>
      </c>
      <c r="R126" s="56">
        <f>R128+R129</f>
        <v>6716000</v>
      </c>
      <c r="S126" s="56">
        <f>S128+S129</f>
        <v>0</v>
      </c>
      <c r="T126" s="3"/>
      <c r="U126" s="47"/>
      <c r="V126" s="47"/>
    </row>
    <row r="127" spans="1:22" ht="44.25" customHeight="1" x14ac:dyDescent="0.25">
      <c r="A127" s="19"/>
      <c r="B127" s="66" t="s">
        <v>138</v>
      </c>
      <c r="C127" s="75" t="s">
        <v>179</v>
      </c>
      <c r="D127" s="72">
        <v>969410</v>
      </c>
      <c r="E127" s="3">
        <v>1200</v>
      </c>
      <c r="F127" s="3">
        <v>435200</v>
      </c>
      <c r="G127" s="3">
        <v>382063</v>
      </c>
      <c r="H127" s="10"/>
      <c r="I127" s="57">
        <v>135100</v>
      </c>
      <c r="J127" s="57">
        <f>I127</f>
        <v>135100</v>
      </c>
      <c r="K127" s="57">
        <v>135100</v>
      </c>
      <c r="L127" s="57">
        <f>K127</f>
        <v>135100</v>
      </c>
      <c r="M127" s="3"/>
      <c r="N127" s="56"/>
      <c r="O127" s="56"/>
      <c r="P127" s="56">
        <v>300100</v>
      </c>
      <c r="Q127" s="56">
        <v>246963</v>
      </c>
      <c r="R127" s="56"/>
      <c r="S127" s="56"/>
      <c r="T127" s="3"/>
      <c r="U127" s="47"/>
      <c r="V127" s="47"/>
    </row>
    <row r="128" spans="1:22" ht="30" x14ac:dyDescent="0.25">
      <c r="A128" s="19"/>
      <c r="B128" s="66" t="s">
        <v>139</v>
      </c>
      <c r="C128" s="75" t="s">
        <v>177</v>
      </c>
      <c r="D128" s="72">
        <v>5940000</v>
      </c>
      <c r="E128" s="3">
        <v>0</v>
      </c>
      <c r="F128" s="3">
        <v>5940000</v>
      </c>
      <c r="G128" s="3">
        <v>0</v>
      </c>
      <c r="H128" s="10"/>
      <c r="I128" s="57"/>
      <c r="J128" s="57"/>
      <c r="K128" s="57"/>
      <c r="L128" s="57"/>
      <c r="M128" s="3"/>
      <c r="N128" s="56"/>
      <c r="O128" s="56"/>
      <c r="P128" s="56"/>
      <c r="Q128" s="56"/>
      <c r="R128" s="3">
        <v>5940000</v>
      </c>
      <c r="S128" s="3">
        <v>0</v>
      </c>
      <c r="T128" s="3"/>
      <c r="U128" s="47"/>
      <c r="V128" s="47"/>
    </row>
    <row r="129" spans="1:22" ht="30" x14ac:dyDescent="0.25">
      <c r="A129" s="19"/>
      <c r="B129" s="66" t="s">
        <v>140</v>
      </c>
      <c r="C129" s="76" t="s">
        <v>177</v>
      </c>
      <c r="D129" s="72">
        <v>776000</v>
      </c>
      <c r="E129" s="3">
        <v>0</v>
      </c>
      <c r="F129" s="3">
        <v>776000</v>
      </c>
      <c r="G129" s="3">
        <v>0</v>
      </c>
      <c r="H129" s="10"/>
      <c r="I129" s="57"/>
      <c r="J129" s="57"/>
      <c r="K129" s="57"/>
      <c r="L129" s="57"/>
      <c r="M129" s="3"/>
      <c r="N129" s="56"/>
      <c r="O129" s="56"/>
      <c r="P129" s="56"/>
      <c r="Q129" s="56"/>
      <c r="R129" s="3">
        <v>776000</v>
      </c>
      <c r="S129" s="3">
        <v>0</v>
      </c>
      <c r="T129" s="3"/>
      <c r="U129" s="47"/>
      <c r="V129" s="47"/>
    </row>
    <row r="130" spans="1:22" ht="29.25" customHeight="1" x14ac:dyDescent="0.25">
      <c r="A130" s="25"/>
      <c r="B130" s="75" t="s">
        <v>141</v>
      </c>
      <c r="C130" s="76" t="s">
        <v>177</v>
      </c>
      <c r="D130" s="72">
        <v>74979</v>
      </c>
      <c r="E130" s="3">
        <v>0</v>
      </c>
      <c r="F130" s="3">
        <v>74979</v>
      </c>
      <c r="G130" s="3">
        <v>74979</v>
      </c>
      <c r="H130" s="10"/>
      <c r="I130" s="57"/>
      <c r="J130" s="57"/>
      <c r="K130" s="57"/>
      <c r="L130" s="57"/>
      <c r="M130" s="3"/>
      <c r="N130" s="56"/>
      <c r="O130" s="56"/>
      <c r="P130" s="3">
        <v>74979</v>
      </c>
      <c r="Q130" s="3">
        <v>74979</v>
      </c>
      <c r="R130" s="56"/>
      <c r="S130" s="56"/>
      <c r="T130" s="3"/>
      <c r="U130" s="47"/>
      <c r="V130" s="47"/>
    </row>
    <row r="131" spans="1:22" ht="44.25" customHeight="1" x14ac:dyDescent="0.25">
      <c r="A131" s="7">
        <v>5203</v>
      </c>
      <c r="B131" s="7" t="s">
        <v>35</v>
      </c>
      <c r="C131" s="20"/>
      <c r="D131" s="56">
        <f>D132+D133+D134+D135+D136</f>
        <v>76084</v>
      </c>
      <c r="E131" s="56">
        <f>E132+E133+E134+E135+E136</f>
        <v>40239</v>
      </c>
      <c r="F131" s="57">
        <f>F132+F133+F134+F135+F136</f>
        <v>35845</v>
      </c>
      <c r="G131" s="57">
        <f>G132+G133+G134+G135+G136</f>
        <v>30625</v>
      </c>
      <c r="H131" s="10"/>
      <c r="I131" s="57">
        <f>I133+I134</f>
        <v>21400</v>
      </c>
      <c r="J131" s="57"/>
      <c r="K131" s="57">
        <f>K133+K134</f>
        <v>18185</v>
      </c>
      <c r="L131" s="57"/>
      <c r="M131" s="3"/>
      <c r="N131" s="56"/>
      <c r="O131" s="56"/>
      <c r="P131" s="57">
        <f>P132+P135+P136</f>
        <v>14445</v>
      </c>
      <c r="Q131" s="57">
        <f>Q132+Q135+Q136</f>
        <v>12440</v>
      </c>
      <c r="R131" s="57">
        <f>R133+R134</f>
        <v>0</v>
      </c>
      <c r="S131" s="57">
        <f>S133+S134</f>
        <v>0</v>
      </c>
      <c r="T131" s="3"/>
      <c r="U131" s="47"/>
      <c r="V131" s="47"/>
    </row>
    <row r="132" spans="1:22" ht="42" customHeight="1" x14ac:dyDescent="0.25">
      <c r="A132" s="7"/>
      <c r="B132" s="66" t="s">
        <v>142</v>
      </c>
      <c r="C132" s="75" t="s">
        <v>178</v>
      </c>
      <c r="D132" s="72">
        <v>47184</v>
      </c>
      <c r="E132" s="3">
        <v>40239</v>
      </c>
      <c r="F132" s="3">
        <v>6945</v>
      </c>
      <c r="G132" s="3">
        <v>6945</v>
      </c>
      <c r="H132" s="10"/>
      <c r="I132" s="57"/>
      <c r="J132" s="57"/>
      <c r="K132" s="57"/>
      <c r="L132" s="57"/>
      <c r="M132" s="3"/>
      <c r="N132" s="56"/>
      <c r="O132" s="56"/>
      <c r="P132" s="3">
        <v>6945</v>
      </c>
      <c r="Q132" s="3">
        <v>6945</v>
      </c>
      <c r="R132" s="56"/>
      <c r="S132" s="56"/>
      <c r="T132" s="3"/>
      <c r="U132" s="47"/>
      <c r="V132" s="47"/>
    </row>
    <row r="133" spans="1:22" ht="49.5" customHeight="1" x14ac:dyDescent="0.25">
      <c r="A133" s="7"/>
      <c r="B133" s="75" t="s">
        <v>143</v>
      </c>
      <c r="C133" s="75" t="s">
        <v>177</v>
      </c>
      <c r="D133" s="72">
        <v>19000</v>
      </c>
      <c r="E133" s="3">
        <v>0</v>
      </c>
      <c r="F133" s="3">
        <v>19000</v>
      </c>
      <c r="G133" s="3">
        <v>18185</v>
      </c>
      <c r="H133" s="10" t="s">
        <v>196</v>
      </c>
      <c r="I133" s="3">
        <v>19000</v>
      </c>
      <c r="J133" s="57"/>
      <c r="K133" s="3">
        <v>18185</v>
      </c>
      <c r="L133" s="57"/>
      <c r="M133" s="3"/>
      <c r="N133" s="56"/>
      <c r="O133" s="56"/>
      <c r="P133" s="56"/>
      <c r="Q133" s="56"/>
      <c r="R133" s="3"/>
      <c r="S133" s="3"/>
      <c r="T133" s="3"/>
      <c r="U133" s="47"/>
      <c r="V133" s="47"/>
    </row>
    <row r="134" spans="1:22" ht="45" customHeight="1" x14ac:dyDescent="0.25">
      <c r="A134" s="7"/>
      <c r="B134" s="75" t="s">
        <v>144</v>
      </c>
      <c r="C134" s="76" t="s">
        <v>177</v>
      </c>
      <c r="D134" s="72">
        <v>2400</v>
      </c>
      <c r="E134" s="3">
        <v>0</v>
      </c>
      <c r="F134" s="3">
        <v>2400</v>
      </c>
      <c r="G134" s="3">
        <v>0</v>
      </c>
      <c r="H134" s="10" t="s">
        <v>196</v>
      </c>
      <c r="I134" s="3">
        <v>2400</v>
      </c>
      <c r="J134" s="57"/>
      <c r="K134" s="3">
        <v>0</v>
      </c>
      <c r="L134" s="57"/>
      <c r="M134" s="3"/>
      <c r="N134" s="56"/>
      <c r="O134" s="56"/>
      <c r="P134" s="56"/>
      <c r="Q134" s="56"/>
      <c r="R134" s="3"/>
      <c r="S134" s="3"/>
      <c r="T134" s="3"/>
      <c r="U134" s="47"/>
      <c r="V134" s="47"/>
    </row>
    <row r="135" spans="1:22" ht="49.5" customHeight="1" x14ac:dyDescent="0.25">
      <c r="A135" s="7"/>
      <c r="B135" s="75" t="s">
        <v>145</v>
      </c>
      <c r="C135" s="76" t="s">
        <v>177</v>
      </c>
      <c r="D135" s="72">
        <v>4000</v>
      </c>
      <c r="E135" s="3">
        <v>0</v>
      </c>
      <c r="F135" s="3">
        <v>4000</v>
      </c>
      <c r="G135" s="3">
        <v>2160</v>
      </c>
      <c r="H135" s="10"/>
      <c r="I135" s="57"/>
      <c r="J135" s="57"/>
      <c r="K135" s="57"/>
      <c r="L135" s="57"/>
      <c r="M135" s="3"/>
      <c r="N135" s="56"/>
      <c r="O135" s="56"/>
      <c r="P135" s="3">
        <v>4000</v>
      </c>
      <c r="Q135" s="3">
        <v>2160</v>
      </c>
      <c r="R135" s="56"/>
      <c r="S135" s="56"/>
      <c r="T135" s="3"/>
      <c r="U135" s="47"/>
      <c r="V135" s="47"/>
    </row>
    <row r="136" spans="1:22" ht="55.5" customHeight="1" x14ac:dyDescent="0.25">
      <c r="A136" s="7"/>
      <c r="B136" s="75" t="s">
        <v>146</v>
      </c>
      <c r="C136" s="76" t="s">
        <v>177</v>
      </c>
      <c r="D136" s="72">
        <v>3500</v>
      </c>
      <c r="E136" s="3">
        <v>0</v>
      </c>
      <c r="F136" s="3">
        <v>3500</v>
      </c>
      <c r="G136" s="3">
        <v>3335</v>
      </c>
      <c r="H136" s="10"/>
      <c r="I136" s="57"/>
      <c r="J136" s="57"/>
      <c r="K136" s="57"/>
      <c r="L136" s="57"/>
      <c r="M136" s="3"/>
      <c r="N136" s="56"/>
      <c r="O136" s="56"/>
      <c r="P136" s="3">
        <v>3500</v>
      </c>
      <c r="Q136" s="3">
        <v>3335</v>
      </c>
      <c r="R136" s="56"/>
      <c r="S136" s="56"/>
      <c r="T136" s="3"/>
      <c r="U136" s="47"/>
      <c r="V136" s="47"/>
    </row>
    <row r="137" spans="1:22" ht="55.5" customHeight="1" x14ac:dyDescent="0.25">
      <c r="A137" s="7">
        <v>5205</v>
      </c>
      <c r="B137" s="7" t="s">
        <v>37</v>
      </c>
      <c r="C137" s="75"/>
      <c r="D137" s="72">
        <f>D138+D139</f>
        <v>18340</v>
      </c>
      <c r="E137" s="3">
        <f>E138+E139</f>
        <v>0</v>
      </c>
      <c r="F137" s="3">
        <f>F138+F139</f>
        <v>18340</v>
      </c>
      <c r="G137" s="3">
        <f>G138+G139</f>
        <v>5774</v>
      </c>
      <c r="H137" s="10"/>
      <c r="I137" s="57">
        <f>I138</f>
        <v>1200</v>
      </c>
      <c r="J137" s="57"/>
      <c r="K137" s="57">
        <f>K138</f>
        <v>0</v>
      </c>
      <c r="L137" s="57"/>
      <c r="M137" s="3"/>
      <c r="N137" s="56"/>
      <c r="O137" s="56"/>
      <c r="P137" s="3">
        <f>P139</f>
        <v>17140</v>
      </c>
      <c r="Q137" s="3">
        <f>Q139</f>
        <v>5774</v>
      </c>
      <c r="R137" s="56">
        <f>R138</f>
        <v>0</v>
      </c>
      <c r="S137" s="56">
        <f>S138</f>
        <v>0</v>
      </c>
      <c r="T137" s="3"/>
      <c r="U137" s="47"/>
      <c r="V137" s="47"/>
    </row>
    <row r="138" spans="1:22" ht="55.5" customHeight="1" x14ac:dyDescent="0.25">
      <c r="A138" s="7"/>
      <c r="B138" s="76" t="s">
        <v>147</v>
      </c>
      <c r="C138" s="76" t="s">
        <v>177</v>
      </c>
      <c r="D138" s="72">
        <v>1200</v>
      </c>
      <c r="E138" s="3">
        <v>0</v>
      </c>
      <c r="F138" s="3">
        <v>1200</v>
      </c>
      <c r="G138" s="3">
        <v>0</v>
      </c>
      <c r="H138" s="10" t="s">
        <v>196</v>
      </c>
      <c r="I138" s="3">
        <v>1200</v>
      </c>
      <c r="J138" s="57"/>
      <c r="K138" s="3">
        <v>0</v>
      </c>
      <c r="L138" s="57"/>
      <c r="M138" s="3"/>
      <c r="N138" s="56"/>
      <c r="O138" s="56"/>
      <c r="P138" s="3"/>
      <c r="Q138" s="3"/>
      <c r="R138" s="3"/>
      <c r="S138" s="3"/>
      <c r="T138" s="3"/>
      <c r="U138" s="47"/>
      <c r="V138" s="47"/>
    </row>
    <row r="139" spans="1:22" ht="55.5" customHeight="1" x14ac:dyDescent="0.25">
      <c r="A139" s="7"/>
      <c r="B139" s="76" t="s">
        <v>148</v>
      </c>
      <c r="C139" s="76" t="s">
        <v>177</v>
      </c>
      <c r="D139" s="72">
        <v>17140</v>
      </c>
      <c r="E139" s="3">
        <v>0</v>
      </c>
      <c r="F139" s="3">
        <v>17140</v>
      </c>
      <c r="G139" s="3">
        <v>5774</v>
      </c>
      <c r="H139" s="10"/>
      <c r="I139" s="57"/>
      <c r="J139" s="57"/>
      <c r="K139" s="57"/>
      <c r="L139" s="57"/>
      <c r="M139" s="3"/>
      <c r="N139" s="56"/>
      <c r="O139" s="56"/>
      <c r="P139" s="3">
        <v>17140</v>
      </c>
      <c r="Q139" s="3">
        <v>5774</v>
      </c>
      <c r="R139" s="56"/>
      <c r="S139" s="56"/>
      <c r="T139" s="3"/>
      <c r="U139" s="47"/>
      <c r="V139" s="47"/>
    </row>
    <row r="140" spans="1:22" ht="27.75" customHeight="1" x14ac:dyDescent="0.25">
      <c r="A140" s="19" t="s">
        <v>23</v>
      </c>
      <c r="B140" s="19" t="s">
        <v>46</v>
      </c>
      <c r="C140" s="2"/>
      <c r="D140" s="56">
        <f>D141+D145+D147</f>
        <v>30224570</v>
      </c>
      <c r="E140" s="56">
        <f>E141+E145+E147</f>
        <v>62262</v>
      </c>
      <c r="F140" s="57">
        <f>F141+F145+F147</f>
        <v>30162308</v>
      </c>
      <c r="G140" s="57">
        <f>G141+G145+G147</f>
        <v>245914</v>
      </c>
      <c r="H140" s="10"/>
      <c r="I140" s="57"/>
      <c r="J140" s="57"/>
      <c r="K140" s="57"/>
      <c r="L140" s="57"/>
      <c r="M140" s="3"/>
      <c r="N140" s="56"/>
      <c r="O140" s="56"/>
      <c r="P140" s="56">
        <f>P141+P145+P147</f>
        <v>29320</v>
      </c>
      <c r="Q140" s="56">
        <f>Q141+Q145+Q147</f>
        <v>9311</v>
      </c>
      <c r="R140" s="56">
        <f>R147</f>
        <v>29895000</v>
      </c>
      <c r="S140" s="56">
        <f>S147</f>
        <v>0</v>
      </c>
      <c r="T140" s="3"/>
      <c r="U140" s="47">
        <f>U141+U147</f>
        <v>237988</v>
      </c>
      <c r="V140" s="47">
        <f>V141+V147</f>
        <v>236603</v>
      </c>
    </row>
    <row r="141" spans="1:22" ht="44.25" customHeight="1" x14ac:dyDescent="0.25">
      <c r="A141" s="7">
        <v>5203</v>
      </c>
      <c r="B141" s="7" t="s">
        <v>35</v>
      </c>
      <c r="C141" s="20"/>
      <c r="D141" s="56">
        <f>D142+D143+D144</f>
        <v>29974</v>
      </c>
      <c r="E141" s="56">
        <f>E142+E143+E144</f>
        <v>0</v>
      </c>
      <c r="F141" s="57">
        <f>F142+F143+F144</f>
        <v>29974</v>
      </c>
      <c r="G141" s="57">
        <f>G142+G143+G144</f>
        <v>28580</v>
      </c>
      <c r="H141" s="10"/>
      <c r="I141" s="57"/>
      <c r="J141" s="57"/>
      <c r="K141" s="57"/>
      <c r="L141" s="57"/>
      <c r="M141" s="3"/>
      <c r="N141" s="56"/>
      <c r="O141" s="56"/>
      <c r="P141" s="56">
        <f>P142+P144</f>
        <v>4400</v>
      </c>
      <c r="Q141" s="56">
        <f>Q142+Q144</f>
        <v>4391</v>
      </c>
      <c r="R141" s="56"/>
      <c r="S141" s="56"/>
      <c r="T141" s="3"/>
      <c r="U141" s="47">
        <f>U143</f>
        <v>25574</v>
      </c>
      <c r="V141" s="47">
        <f>V143</f>
        <v>24189</v>
      </c>
    </row>
    <row r="142" spans="1:22" ht="57.75" customHeight="1" x14ac:dyDescent="0.25">
      <c r="A142" s="25"/>
      <c r="B142" s="76" t="s">
        <v>149</v>
      </c>
      <c r="C142" s="76" t="s">
        <v>177</v>
      </c>
      <c r="D142" s="72">
        <v>2200</v>
      </c>
      <c r="E142" s="3">
        <v>0</v>
      </c>
      <c r="F142" s="3">
        <v>2200</v>
      </c>
      <c r="G142" s="3">
        <v>2200</v>
      </c>
      <c r="H142" s="10"/>
      <c r="I142" s="57"/>
      <c r="J142" s="57"/>
      <c r="K142" s="57"/>
      <c r="L142" s="57"/>
      <c r="M142" s="3"/>
      <c r="N142" s="56"/>
      <c r="O142" s="56"/>
      <c r="P142" s="3">
        <v>2200</v>
      </c>
      <c r="Q142" s="3">
        <v>2200</v>
      </c>
      <c r="R142" s="56"/>
      <c r="S142" s="56"/>
      <c r="T142" s="3"/>
      <c r="U142" s="47"/>
      <c r="V142" s="47"/>
    </row>
    <row r="143" spans="1:22" ht="39.75" customHeight="1" x14ac:dyDescent="0.25">
      <c r="A143" s="25"/>
      <c r="B143" s="76" t="s">
        <v>150</v>
      </c>
      <c r="C143" s="76" t="s">
        <v>177</v>
      </c>
      <c r="D143" s="72">
        <v>25574</v>
      </c>
      <c r="E143" s="3">
        <v>0</v>
      </c>
      <c r="F143" s="3">
        <v>25574</v>
      </c>
      <c r="G143" s="3">
        <v>24189</v>
      </c>
      <c r="H143" s="10"/>
      <c r="I143" s="57"/>
      <c r="J143" s="57"/>
      <c r="K143" s="57"/>
      <c r="L143" s="57"/>
      <c r="M143" s="3"/>
      <c r="N143" s="56"/>
      <c r="O143" s="56"/>
      <c r="P143" s="56"/>
      <c r="Q143" s="56"/>
      <c r="R143" s="56"/>
      <c r="S143" s="56"/>
      <c r="T143" s="3">
        <v>98</v>
      </c>
      <c r="U143" s="3">
        <v>25574</v>
      </c>
      <c r="V143" s="3">
        <v>24189</v>
      </c>
    </row>
    <row r="144" spans="1:22" ht="40.5" customHeight="1" x14ac:dyDescent="0.25">
      <c r="A144" s="25"/>
      <c r="B144" s="76" t="s">
        <v>151</v>
      </c>
      <c r="C144" s="76" t="s">
        <v>177</v>
      </c>
      <c r="D144" s="72">
        <v>2200</v>
      </c>
      <c r="E144" s="3">
        <v>0</v>
      </c>
      <c r="F144" s="3">
        <v>2200</v>
      </c>
      <c r="G144" s="3">
        <v>2191</v>
      </c>
      <c r="H144" s="10"/>
      <c r="I144" s="57"/>
      <c r="J144" s="57"/>
      <c r="K144" s="57"/>
      <c r="L144" s="57"/>
      <c r="M144" s="3"/>
      <c r="N144" s="56"/>
      <c r="O144" s="56"/>
      <c r="P144" s="3">
        <v>2200</v>
      </c>
      <c r="Q144" s="3">
        <v>2191</v>
      </c>
      <c r="R144" s="56"/>
      <c r="S144" s="56"/>
      <c r="T144" s="3"/>
      <c r="U144" s="47"/>
      <c r="V144" s="47"/>
    </row>
    <row r="145" spans="1:22" ht="38.25" customHeight="1" x14ac:dyDescent="0.25">
      <c r="A145" s="7">
        <v>5204</v>
      </c>
      <c r="B145" s="7" t="s">
        <v>36</v>
      </c>
      <c r="C145" s="20"/>
      <c r="D145" s="56">
        <f>D146</f>
        <v>20000</v>
      </c>
      <c r="E145" s="56">
        <f>E146</f>
        <v>0</v>
      </c>
      <c r="F145" s="57">
        <f>F146</f>
        <v>20000</v>
      </c>
      <c r="G145" s="57">
        <f>G146</f>
        <v>0</v>
      </c>
      <c r="H145" s="10"/>
      <c r="I145" s="57"/>
      <c r="J145" s="57"/>
      <c r="K145" s="57"/>
      <c r="L145" s="57"/>
      <c r="M145" s="3"/>
      <c r="N145" s="56"/>
      <c r="O145" s="56"/>
      <c r="P145" s="57">
        <f>P146</f>
        <v>20000</v>
      </c>
      <c r="Q145" s="57">
        <f>Q146</f>
        <v>0</v>
      </c>
      <c r="R145" s="56"/>
      <c r="S145" s="56"/>
      <c r="T145" s="3"/>
      <c r="U145" s="47"/>
      <c r="V145" s="47"/>
    </row>
    <row r="146" spans="1:22" ht="42" customHeight="1" x14ac:dyDescent="0.25">
      <c r="A146" s="25"/>
      <c r="B146" s="76" t="s">
        <v>152</v>
      </c>
      <c r="C146" s="76" t="s">
        <v>177</v>
      </c>
      <c r="D146" s="72">
        <v>20000</v>
      </c>
      <c r="E146" s="80">
        <v>0</v>
      </c>
      <c r="F146" s="3">
        <v>20000</v>
      </c>
      <c r="G146" s="3">
        <v>0</v>
      </c>
      <c r="H146" s="10"/>
      <c r="I146" s="57"/>
      <c r="J146" s="57"/>
      <c r="K146" s="57"/>
      <c r="L146" s="57"/>
      <c r="M146" s="3"/>
      <c r="N146" s="56"/>
      <c r="O146" s="56"/>
      <c r="P146" s="3">
        <v>20000</v>
      </c>
      <c r="Q146" s="3">
        <v>0</v>
      </c>
      <c r="R146" s="56"/>
      <c r="S146" s="56"/>
      <c r="T146" s="3"/>
      <c r="U146" s="47"/>
      <c r="V146" s="47"/>
    </row>
    <row r="147" spans="1:22" x14ac:dyDescent="0.25">
      <c r="A147" s="7">
        <v>5206</v>
      </c>
      <c r="B147" s="7" t="s">
        <v>62</v>
      </c>
      <c r="C147" s="20"/>
      <c r="D147" s="56">
        <f>D148</f>
        <v>30174596</v>
      </c>
      <c r="E147" s="56">
        <f>E148</f>
        <v>62262</v>
      </c>
      <c r="F147" s="57">
        <f>F148</f>
        <v>30112334</v>
      </c>
      <c r="G147" s="57">
        <f>G148</f>
        <v>217334</v>
      </c>
      <c r="H147" s="10"/>
      <c r="I147" s="57"/>
      <c r="J147" s="57"/>
      <c r="K147" s="57"/>
      <c r="L147" s="57"/>
      <c r="M147" s="3"/>
      <c r="N147" s="56"/>
      <c r="O147" s="56"/>
      <c r="P147" s="56">
        <f>P148</f>
        <v>4920</v>
      </c>
      <c r="Q147" s="56">
        <f>Q148</f>
        <v>4920</v>
      </c>
      <c r="R147" s="56">
        <f>R148</f>
        <v>29895000</v>
      </c>
      <c r="S147" s="56">
        <f>S148</f>
        <v>0</v>
      </c>
      <c r="T147" s="3"/>
      <c r="U147" s="47">
        <f>U148</f>
        <v>212414</v>
      </c>
      <c r="V147" s="47">
        <f>V148</f>
        <v>212414</v>
      </c>
    </row>
    <row r="148" spans="1:22" x14ac:dyDescent="0.25">
      <c r="A148" s="7"/>
      <c r="B148" s="7" t="s">
        <v>64</v>
      </c>
      <c r="C148" s="20"/>
      <c r="D148" s="56">
        <f>D149+D150+D151+D152+D153</f>
        <v>30174596</v>
      </c>
      <c r="E148" s="56">
        <f>E149+E150+E151+E153</f>
        <v>62262</v>
      </c>
      <c r="F148" s="57">
        <f>F149+F150+F151+F152+F153</f>
        <v>30112334</v>
      </c>
      <c r="G148" s="57">
        <f>G149</f>
        <v>217334</v>
      </c>
      <c r="H148" s="10"/>
      <c r="I148" s="57"/>
      <c r="J148" s="57"/>
      <c r="K148" s="57"/>
      <c r="L148" s="57"/>
      <c r="M148" s="3"/>
      <c r="N148" s="56"/>
      <c r="O148" s="56"/>
      <c r="P148" s="56">
        <f>P149</f>
        <v>4920</v>
      </c>
      <c r="Q148" s="56">
        <f>Q149</f>
        <v>4920</v>
      </c>
      <c r="R148" s="56">
        <f>R150+R151+R152+R153</f>
        <v>29895000</v>
      </c>
      <c r="S148" s="56">
        <f>S150+S151+S152+S153</f>
        <v>0</v>
      </c>
      <c r="T148" s="3"/>
      <c r="U148" s="47">
        <f>U149</f>
        <v>212414</v>
      </c>
      <c r="V148" s="47">
        <f>V149</f>
        <v>212414</v>
      </c>
    </row>
    <row r="149" spans="1:22" ht="65.25" customHeight="1" x14ac:dyDescent="0.25">
      <c r="A149" s="7"/>
      <c r="B149" s="66" t="s">
        <v>153</v>
      </c>
      <c r="C149" s="75" t="s">
        <v>178</v>
      </c>
      <c r="D149" s="72">
        <v>219614</v>
      </c>
      <c r="E149" s="3">
        <v>2280</v>
      </c>
      <c r="F149" s="3">
        <v>217334</v>
      </c>
      <c r="G149" s="3">
        <v>217334</v>
      </c>
      <c r="H149" s="10"/>
      <c r="I149" s="57"/>
      <c r="J149" s="57"/>
      <c r="K149" s="57"/>
      <c r="L149" s="57"/>
      <c r="M149" s="3"/>
      <c r="N149" s="56"/>
      <c r="O149" s="56"/>
      <c r="P149" s="56">
        <v>4920</v>
      </c>
      <c r="Q149" s="56">
        <v>4920</v>
      </c>
      <c r="R149" s="56"/>
      <c r="S149" s="56"/>
      <c r="T149" s="3">
        <v>96</v>
      </c>
      <c r="U149" s="3">
        <v>212414</v>
      </c>
      <c r="V149" s="3">
        <v>212414</v>
      </c>
    </row>
    <row r="150" spans="1:22" ht="57" customHeight="1" x14ac:dyDescent="0.25">
      <c r="A150" s="7"/>
      <c r="B150" s="66" t="s">
        <v>154</v>
      </c>
      <c r="C150" s="75" t="s">
        <v>176</v>
      </c>
      <c r="D150" s="72">
        <v>720000</v>
      </c>
      <c r="E150" s="3">
        <v>0</v>
      </c>
      <c r="F150" s="3">
        <v>720000</v>
      </c>
      <c r="G150" s="3">
        <v>0</v>
      </c>
      <c r="H150" s="10"/>
      <c r="I150" s="57"/>
      <c r="J150" s="57"/>
      <c r="K150" s="57"/>
      <c r="L150" s="57"/>
      <c r="M150" s="3"/>
      <c r="N150" s="56"/>
      <c r="O150" s="56"/>
      <c r="P150" s="56"/>
      <c r="Q150" s="56"/>
      <c r="R150" s="3">
        <v>720000</v>
      </c>
      <c r="S150" s="3">
        <v>0</v>
      </c>
      <c r="T150" s="3"/>
      <c r="U150" s="47"/>
      <c r="V150" s="47"/>
    </row>
    <row r="151" spans="1:22" ht="60.75" customHeight="1" x14ac:dyDescent="0.25">
      <c r="A151" s="7"/>
      <c r="B151" s="66" t="s">
        <v>155</v>
      </c>
      <c r="C151" s="75" t="s">
        <v>186</v>
      </c>
      <c r="D151" s="72">
        <v>5764932</v>
      </c>
      <c r="E151" s="3">
        <v>34932</v>
      </c>
      <c r="F151" s="3">
        <v>5730000</v>
      </c>
      <c r="G151" s="3">
        <v>0</v>
      </c>
      <c r="H151" s="10"/>
      <c r="I151" s="57"/>
      <c r="J151" s="57"/>
      <c r="K151" s="57"/>
      <c r="L151" s="57"/>
      <c r="M151" s="3"/>
      <c r="N151" s="56"/>
      <c r="O151" s="56"/>
      <c r="P151" s="56"/>
      <c r="Q151" s="56"/>
      <c r="R151" s="3">
        <v>5730000</v>
      </c>
      <c r="S151" s="3">
        <v>0</v>
      </c>
      <c r="T151" s="3"/>
      <c r="U151" s="47"/>
      <c r="V151" s="47"/>
    </row>
    <row r="152" spans="1:22" ht="62.25" customHeight="1" x14ac:dyDescent="0.25">
      <c r="A152" s="7"/>
      <c r="B152" s="66" t="s">
        <v>156</v>
      </c>
      <c r="C152" s="75" t="s">
        <v>183</v>
      </c>
      <c r="D152" s="72">
        <v>8220000</v>
      </c>
      <c r="E152" s="3">
        <v>0</v>
      </c>
      <c r="F152" s="3">
        <v>8220000</v>
      </c>
      <c r="G152" s="3">
        <v>0</v>
      </c>
      <c r="H152" s="10"/>
      <c r="I152" s="57"/>
      <c r="J152" s="57"/>
      <c r="K152" s="57"/>
      <c r="L152" s="57"/>
      <c r="M152" s="3"/>
      <c r="N152" s="56"/>
      <c r="O152" s="56"/>
      <c r="P152" s="56"/>
      <c r="Q152" s="56"/>
      <c r="R152" s="3">
        <v>8220000</v>
      </c>
      <c r="S152" s="3">
        <v>0</v>
      </c>
      <c r="T152" s="3"/>
      <c r="U152" s="47"/>
      <c r="V152" s="47"/>
    </row>
    <row r="153" spans="1:22" ht="57.75" customHeight="1" x14ac:dyDescent="0.25">
      <c r="A153" s="25"/>
      <c r="B153" s="66" t="s">
        <v>157</v>
      </c>
      <c r="C153" s="75" t="s">
        <v>189</v>
      </c>
      <c r="D153" s="72">
        <v>15250050</v>
      </c>
      <c r="E153" s="3">
        <v>25050</v>
      </c>
      <c r="F153" s="3">
        <v>15225000</v>
      </c>
      <c r="G153" s="3">
        <v>0</v>
      </c>
      <c r="H153" s="10"/>
      <c r="I153" s="57"/>
      <c r="J153" s="57"/>
      <c r="K153" s="57"/>
      <c r="L153" s="57"/>
      <c r="M153" s="3"/>
      <c r="N153" s="56"/>
      <c r="O153" s="56"/>
      <c r="P153" s="56"/>
      <c r="Q153" s="56"/>
      <c r="R153" s="3">
        <v>15225000</v>
      </c>
      <c r="S153" s="3">
        <v>0</v>
      </c>
      <c r="T153" s="3"/>
      <c r="U153" s="47"/>
      <c r="V153" s="47"/>
    </row>
    <row r="154" spans="1:22" ht="31.5" customHeight="1" x14ac:dyDescent="0.25">
      <c r="A154" s="26">
        <v>5300</v>
      </c>
      <c r="B154" s="30" t="s">
        <v>7</v>
      </c>
      <c r="C154" s="28"/>
      <c r="D154" s="54">
        <f>D155+D163+D167+D174+D180</f>
        <v>824610</v>
      </c>
      <c r="E154" s="54">
        <f>E155+E163+E167+E174+E180</f>
        <v>0</v>
      </c>
      <c r="F154" s="54">
        <f t="shared" si="0"/>
        <v>824610</v>
      </c>
      <c r="G154" s="54">
        <f t="shared" ref="G154" si="5">K154+O154+Q154+S154+V154</f>
        <v>96337</v>
      </c>
      <c r="H154" s="28"/>
      <c r="I154" s="54">
        <f>I155+I163+I167+I174+I180</f>
        <v>6700</v>
      </c>
      <c r="J154" s="54">
        <f>J155+J163+J167+J174+J180</f>
        <v>0</v>
      </c>
      <c r="K154" s="54">
        <f>K155+K163+K167+K174+K180</f>
        <v>0</v>
      </c>
      <c r="L154" s="54">
        <f>L155+L163+L167+L174+L180</f>
        <v>0</v>
      </c>
      <c r="M154" s="29"/>
      <c r="N154" s="54">
        <f t="shared" ref="N154:S154" si="6">N155+N163+N167+N174+N180</f>
        <v>0</v>
      </c>
      <c r="O154" s="54">
        <f t="shared" si="6"/>
        <v>0</v>
      </c>
      <c r="P154" s="54">
        <f t="shared" si="6"/>
        <v>97910</v>
      </c>
      <c r="Q154" s="54">
        <f t="shared" si="6"/>
        <v>96337</v>
      </c>
      <c r="R154" s="54">
        <f t="shared" si="6"/>
        <v>720000</v>
      </c>
      <c r="S154" s="54">
        <f t="shared" si="6"/>
        <v>0</v>
      </c>
      <c r="T154" s="29"/>
      <c r="U154" s="49">
        <f>U155+U163+U167+U174+U180</f>
        <v>0</v>
      </c>
      <c r="V154" s="49">
        <f>V155+V163+V167+V174+V180</f>
        <v>0</v>
      </c>
    </row>
    <row r="155" spans="1:22" ht="17.25" customHeight="1" x14ac:dyDescent="0.25">
      <c r="A155" s="7" t="s">
        <v>16</v>
      </c>
      <c r="B155" s="7" t="s">
        <v>39</v>
      </c>
      <c r="C155" s="2"/>
      <c r="D155" s="56">
        <f>D156+D159</f>
        <v>56410</v>
      </c>
      <c r="E155" s="56">
        <f>E156+E159</f>
        <v>0</v>
      </c>
      <c r="F155" s="57">
        <f>F156+F159</f>
        <v>56410</v>
      </c>
      <c r="G155" s="57">
        <f>G156+G159</f>
        <v>56377</v>
      </c>
      <c r="H155" s="10"/>
      <c r="I155" s="57"/>
      <c r="J155" s="57"/>
      <c r="K155" s="57"/>
      <c r="L155" s="57"/>
      <c r="M155" s="3"/>
      <c r="N155" s="56"/>
      <c r="O155" s="56"/>
      <c r="P155" s="56">
        <f>P156+P159</f>
        <v>56410</v>
      </c>
      <c r="Q155" s="56">
        <f>Q156+Q159</f>
        <v>56377</v>
      </c>
      <c r="R155" s="56"/>
      <c r="S155" s="56"/>
      <c r="T155" s="3"/>
      <c r="U155" s="47"/>
      <c r="V155" s="47"/>
    </row>
    <row r="156" spans="1:22" ht="36.75" customHeight="1" x14ac:dyDescent="0.25">
      <c r="A156" s="7">
        <v>5301</v>
      </c>
      <c r="B156" s="7" t="s">
        <v>158</v>
      </c>
      <c r="C156" s="2"/>
      <c r="D156" s="57">
        <f t="shared" ref="D156:G157" si="7">D157</f>
        <v>15000</v>
      </c>
      <c r="E156" s="56">
        <f t="shared" si="7"/>
        <v>0</v>
      </c>
      <c r="F156" s="57">
        <f t="shared" si="7"/>
        <v>15000</v>
      </c>
      <c r="G156" s="57">
        <f t="shared" si="7"/>
        <v>14967</v>
      </c>
      <c r="H156" s="10"/>
      <c r="I156" s="57"/>
      <c r="J156" s="57"/>
      <c r="K156" s="57"/>
      <c r="L156" s="57"/>
      <c r="M156" s="3"/>
      <c r="N156" s="56"/>
      <c r="O156" s="56"/>
      <c r="P156" s="57">
        <f>P157</f>
        <v>15000</v>
      </c>
      <c r="Q156" s="57">
        <f>Q157</f>
        <v>14967</v>
      </c>
      <c r="R156" s="56"/>
      <c r="S156" s="56"/>
      <c r="T156" s="3"/>
      <c r="U156" s="47"/>
      <c r="V156" s="47"/>
    </row>
    <row r="157" spans="1:22" ht="17.25" customHeight="1" x14ac:dyDescent="0.25">
      <c r="A157" s="7"/>
      <c r="B157" s="7" t="s">
        <v>159</v>
      </c>
      <c r="C157" s="2"/>
      <c r="D157" s="57">
        <f t="shared" si="7"/>
        <v>15000</v>
      </c>
      <c r="E157" s="56">
        <f t="shared" si="7"/>
        <v>0</v>
      </c>
      <c r="F157" s="57">
        <f t="shared" si="7"/>
        <v>15000</v>
      </c>
      <c r="G157" s="57">
        <f t="shared" si="7"/>
        <v>14967</v>
      </c>
      <c r="H157" s="10"/>
      <c r="I157" s="57"/>
      <c r="J157" s="57"/>
      <c r="K157" s="57"/>
      <c r="L157" s="57"/>
      <c r="M157" s="3"/>
      <c r="N157" s="56"/>
      <c r="O157" s="56"/>
      <c r="P157" s="57">
        <f>P158</f>
        <v>15000</v>
      </c>
      <c r="Q157" s="57">
        <f>Q158</f>
        <v>14967</v>
      </c>
      <c r="R157" s="56"/>
      <c r="S157" s="56"/>
      <c r="T157" s="3"/>
      <c r="U157" s="47"/>
      <c r="V157" s="47"/>
    </row>
    <row r="158" spans="1:22" ht="17.25" customHeight="1" x14ac:dyDescent="0.25">
      <c r="A158" s="7"/>
      <c r="B158" s="7" t="s">
        <v>160</v>
      </c>
      <c r="C158" s="10" t="s">
        <v>177</v>
      </c>
      <c r="D158" s="57">
        <v>15000</v>
      </c>
      <c r="E158" s="56">
        <v>0</v>
      </c>
      <c r="F158" s="57">
        <v>15000</v>
      </c>
      <c r="G158" s="57">
        <v>14967</v>
      </c>
      <c r="H158" s="10"/>
      <c r="I158" s="57"/>
      <c r="J158" s="57"/>
      <c r="K158" s="57"/>
      <c r="L158" s="57"/>
      <c r="M158" s="3"/>
      <c r="N158" s="56"/>
      <c r="O158" s="56"/>
      <c r="P158" s="57">
        <v>15000</v>
      </c>
      <c r="Q158" s="57">
        <v>14967</v>
      </c>
      <c r="R158" s="56"/>
      <c r="S158" s="56"/>
      <c r="T158" s="3"/>
      <c r="U158" s="47"/>
      <c r="V158" s="47"/>
    </row>
    <row r="159" spans="1:22" ht="17.25" customHeight="1" x14ac:dyDescent="0.25">
      <c r="A159" s="7">
        <v>5309</v>
      </c>
      <c r="B159" s="7" t="s">
        <v>161</v>
      </c>
      <c r="C159" s="2"/>
      <c r="D159" s="56">
        <f>D160+D161+D162</f>
        <v>41410</v>
      </c>
      <c r="E159" s="56">
        <f>E160+E161+E162</f>
        <v>0</v>
      </c>
      <c r="F159" s="57">
        <f>F160+F161+F162</f>
        <v>41410</v>
      </c>
      <c r="G159" s="57">
        <f>G160+G161+G162</f>
        <v>41410</v>
      </c>
      <c r="H159" s="10"/>
      <c r="I159" s="57"/>
      <c r="J159" s="57"/>
      <c r="K159" s="57"/>
      <c r="L159" s="57"/>
      <c r="M159" s="3"/>
      <c r="N159" s="56"/>
      <c r="O159" s="56"/>
      <c r="P159" s="57">
        <f>P160+P161+P162</f>
        <v>41410</v>
      </c>
      <c r="Q159" s="57">
        <f>Q160+Q161+Q162</f>
        <v>41410</v>
      </c>
      <c r="R159" s="56"/>
      <c r="S159" s="56"/>
      <c r="T159" s="3"/>
      <c r="U159" s="47"/>
      <c r="V159" s="47"/>
    </row>
    <row r="160" spans="1:22" ht="48" customHeight="1" x14ac:dyDescent="0.25">
      <c r="A160" s="7"/>
      <c r="B160" s="75" t="s">
        <v>162</v>
      </c>
      <c r="C160" s="10" t="s">
        <v>177</v>
      </c>
      <c r="D160" s="72">
        <v>17732</v>
      </c>
      <c r="E160" s="75">
        <v>0</v>
      </c>
      <c r="F160" s="3">
        <v>17732</v>
      </c>
      <c r="G160" s="3">
        <v>17732</v>
      </c>
      <c r="H160" s="10"/>
      <c r="I160" s="57"/>
      <c r="J160" s="57"/>
      <c r="K160" s="57"/>
      <c r="L160" s="57"/>
      <c r="M160" s="3"/>
      <c r="N160" s="56"/>
      <c r="O160" s="56"/>
      <c r="P160" s="3">
        <v>17732</v>
      </c>
      <c r="Q160" s="3">
        <v>17732</v>
      </c>
      <c r="R160" s="56"/>
      <c r="S160" s="56"/>
      <c r="T160" s="3"/>
      <c r="U160" s="47"/>
      <c r="V160" s="47"/>
    </row>
    <row r="161" spans="1:22" ht="37.5" customHeight="1" x14ac:dyDescent="0.25">
      <c r="A161" s="7"/>
      <c r="B161" s="66" t="s">
        <v>163</v>
      </c>
      <c r="C161" s="10" t="s">
        <v>177</v>
      </c>
      <c r="D161" s="72">
        <v>18700</v>
      </c>
      <c r="E161" s="75">
        <v>0</v>
      </c>
      <c r="F161" s="3">
        <v>18700</v>
      </c>
      <c r="G161" s="3">
        <v>18700</v>
      </c>
      <c r="H161" s="10"/>
      <c r="I161" s="57"/>
      <c r="J161" s="57"/>
      <c r="K161" s="57"/>
      <c r="L161" s="57"/>
      <c r="M161" s="3"/>
      <c r="N161" s="56"/>
      <c r="O161" s="56"/>
      <c r="P161" s="3">
        <v>18700</v>
      </c>
      <c r="Q161" s="3">
        <v>18700</v>
      </c>
      <c r="R161" s="56"/>
      <c r="S161" s="56"/>
      <c r="T161" s="3"/>
      <c r="U161" s="47"/>
      <c r="V161" s="47"/>
    </row>
    <row r="162" spans="1:22" ht="36.75" customHeight="1" x14ac:dyDescent="0.25">
      <c r="A162" s="10"/>
      <c r="B162" s="75" t="s">
        <v>164</v>
      </c>
      <c r="C162" s="10" t="s">
        <v>177</v>
      </c>
      <c r="D162" s="72">
        <v>4978</v>
      </c>
      <c r="E162" s="75">
        <v>0</v>
      </c>
      <c r="F162" s="3">
        <v>4978</v>
      </c>
      <c r="G162" s="3">
        <v>4978</v>
      </c>
      <c r="H162" s="10"/>
      <c r="I162" s="57"/>
      <c r="J162" s="57"/>
      <c r="K162" s="57"/>
      <c r="L162" s="57"/>
      <c r="M162" s="3"/>
      <c r="N162" s="56"/>
      <c r="O162" s="56"/>
      <c r="P162" s="3">
        <v>4978</v>
      </c>
      <c r="Q162" s="3">
        <v>4978</v>
      </c>
      <c r="R162" s="56"/>
      <c r="S162" s="56"/>
      <c r="T162" s="3"/>
      <c r="U162" s="47"/>
      <c r="V162" s="47"/>
    </row>
    <row r="163" spans="1:22" x14ac:dyDescent="0.25">
      <c r="A163" s="7" t="s">
        <v>18</v>
      </c>
      <c r="B163" s="7" t="s">
        <v>41</v>
      </c>
      <c r="C163" s="20"/>
      <c r="D163" s="57">
        <f t="shared" ref="D163:E165" si="8">D164</f>
        <v>1500</v>
      </c>
      <c r="E163" s="57">
        <f t="shared" si="8"/>
        <v>0</v>
      </c>
      <c r="F163" s="57">
        <f t="shared" ref="F163:G165" si="9">F164</f>
        <v>1500</v>
      </c>
      <c r="G163" s="57">
        <f t="shared" si="9"/>
        <v>0</v>
      </c>
      <c r="H163" s="10"/>
      <c r="I163" s="57">
        <f>I164</f>
        <v>1500</v>
      </c>
      <c r="J163" s="57"/>
      <c r="K163" s="57">
        <f>K164</f>
        <v>0</v>
      </c>
      <c r="L163" s="57"/>
      <c r="M163" s="3"/>
      <c r="N163" s="56"/>
      <c r="O163" s="56"/>
      <c r="P163" s="56"/>
      <c r="Q163" s="56"/>
      <c r="R163" s="56">
        <f t="shared" ref="R163:S165" si="10">R164</f>
        <v>0</v>
      </c>
      <c r="S163" s="56">
        <f t="shared" si="10"/>
        <v>0</v>
      </c>
      <c r="T163" s="3"/>
      <c r="U163" s="47"/>
      <c r="V163" s="47"/>
    </row>
    <row r="164" spans="1:22" ht="58.5" customHeight="1" x14ac:dyDescent="0.25">
      <c r="A164" s="7">
        <v>5301</v>
      </c>
      <c r="B164" s="7" t="s">
        <v>158</v>
      </c>
      <c r="C164" s="20"/>
      <c r="D164" s="57">
        <f t="shared" si="8"/>
        <v>1500</v>
      </c>
      <c r="E164" s="57">
        <f t="shared" si="8"/>
        <v>0</v>
      </c>
      <c r="F164" s="57">
        <f t="shared" si="9"/>
        <v>1500</v>
      </c>
      <c r="G164" s="57">
        <f t="shared" si="9"/>
        <v>0</v>
      </c>
      <c r="H164" s="10"/>
      <c r="I164" s="57">
        <f>I165</f>
        <v>1500</v>
      </c>
      <c r="J164" s="57"/>
      <c r="K164" s="57">
        <f>K165</f>
        <v>0</v>
      </c>
      <c r="L164" s="57"/>
      <c r="M164" s="3"/>
      <c r="N164" s="56"/>
      <c r="O164" s="56"/>
      <c r="P164" s="56"/>
      <c r="Q164" s="56"/>
      <c r="R164" s="57">
        <f t="shared" si="10"/>
        <v>0</v>
      </c>
      <c r="S164" s="57">
        <f t="shared" si="10"/>
        <v>0</v>
      </c>
      <c r="T164" s="3"/>
      <c r="U164" s="47"/>
      <c r="V164" s="47"/>
    </row>
    <row r="165" spans="1:22" ht="35.25" customHeight="1" x14ac:dyDescent="0.25">
      <c r="A165" s="7"/>
      <c r="B165" s="7" t="s">
        <v>159</v>
      </c>
      <c r="C165" s="20"/>
      <c r="D165" s="57">
        <f t="shared" si="8"/>
        <v>1500</v>
      </c>
      <c r="E165" s="57">
        <f t="shared" si="8"/>
        <v>0</v>
      </c>
      <c r="F165" s="57">
        <f t="shared" si="9"/>
        <v>1500</v>
      </c>
      <c r="G165" s="57">
        <f t="shared" si="9"/>
        <v>0</v>
      </c>
      <c r="H165" s="10"/>
      <c r="I165" s="57">
        <f>I166</f>
        <v>1500</v>
      </c>
      <c r="J165" s="57"/>
      <c r="K165" s="57">
        <f>K166</f>
        <v>0</v>
      </c>
      <c r="L165" s="57"/>
      <c r="M165" s="3"/>
      <c r="N165" s="56"/>
      <c r="O165" s="56"/>
      <c r="P165" s="56"/>
      <c r="Q165" s="56"/>
      <c r="R165" s="57">
        <f t="shared" si="10"/>
        <v>0</v>
      </c>
      <c r="S165" s="57">
        <f t="shared" si="10"/>
        <v>0</v>
      </c>
      <c r="T165" s="3"/>
      <c r="U165" s="47"/>
      <c r="V165" s="47"/>
    </row>
    <row r="166" spans="1:22" ht="36.75" customHeight="1" x14ac:dyDescent="0.25">
      <c r="A166" s="7"/>
      <c r="B166" s="76" t="s">
        <v>165</v>
      </c>
      <c r="C166" s="10" t="s">
        <v>177</v>
      </c>
      <c r="D166" s="72">
        <v>1500</v>
      </c>
      <c r="E166">
        <v>0</v>
      </c>
      <c r="F166" s="3">
        <v>1500</v>
      </c>
      <c r="G166" s="3">
        <v>0</v>
      </c>
      <c r="H166" s="10" t="s">
        <v>196</v>
      </c>
      <c r="I166" s="3">
        <v>1500</v>
      </c>
      <c r="J166" s="57"/>
      <c r="K166" s="3">
        <v>0</v>
      </c>
      <c r="L166" s="57"/>
      <c r="M166" s="3"/>
      <c r="N166" s="56"/>
      <c r="O166" s="56"/>
      <c r="P166" s="56"/>
      <c r="Q166" s="56"/>
      <c r="R166" s="3"/>
      <c r="S166" s="3"/>
      <c r="T166" s="3"/>
      <c r="U166" s="47"/>
      <c r="V166" s="47"/>
    </row>
    <row r="167" spans="1:22" ht="30" x14ac:dyDescent="0.25">
      <c r="A167" s="7" t="s">
        <v>21</v>
      </c>
      <c r="B167" s="7" t="s">
        <v>44</v>
      </c>
      <c r="C167" s="20"/>
      <c r="D167" s="56">
        <f>D168+D171</f>
        <v>721500</v>
      </c>
      <c r="E167" s="56">
        <f>E168+E171</f>
        <v>0</v>
      </c>
      <c r="F167" s="57">
        <f>F168+F171</f>
        <v>721500</v>
      </c>
      <c r="G167" s="57">
        <f>G168+G171</f>
        <v>0</v>
      </c>
      <c r="H167" s="10"/>
      <c r="I167" s="57"/>
      <c r="J167" s="57"/>
      <c r="K167" s="57"/>
      <c r="L167" s="57"/>
      <c r="M167" s="3"/>
      <c r="N167" s="56"/>
      <c r="O167" s="56"/>
      <c r="P167" s="56">
        <f t="shared" ref="P167:Q169" si="11">P168</f>
        <v>1500</v>
      </c>
      <c r="Q167" s="56">
        <f t="shared" si="11"/>
        <v>0</v>
      </c>
      <c r="R167" s="56">
        <f>R171</f>
        <v>720000</v>
      </c>
      <c r="S167" s="56">
        <f>S171</f>
        <v>0</v>
      </c>
      <c r="T167" s="3"/>
      <c r="U167" s="47"/>
      <c r="V167" s="47"/>
    </row>
    <row r="168" spans="1:22" ht="30" x14ac:dyDescent="0.25">
      <c r="A168" s="7">
        <v>5301</v>
      </c>
      <c r="B168" s="7" t="s">
        <v>158</v>
      </c>
      <c r="C168" s="20"/>
      <c r="D168" s="56">
        <f t="shared" ref="D168:G169" si="12">D169</f>
        <v>1500</v>
      </c>
      <c r="E168" s="56">
        <f t="shared" si="12"/>
        <v>0</v>
      </c>
      <c r="F168" s="57">
        <f t="shared" si="12"/>
        <v>1500</v>
      </c>
      <c r="G168" s="57">
        <f t="shared" si="12"/>
        <v>0</v>
      </c>
      <c r="H168" s="10"/>
      <c r="I168" s="57"/>
      <c r="J168" s="57"/>
      <c r="K168" s="57"/>
      <c r="L168" s="57"/>
      <c r="M168" s="3"/>
      <c r="N168" s="56"/>
      <c r="O168" s="56"/>
      <c r="P168" s="57">
        <f t="shared" si="11"/>
        <v>1500</v>
      </c>
      <c r="Q168" s="57">
        <f t="shared" si="11"/>
        <v>0</v>
      </c>
      <c r="R168" s="56"/>
      <c r="S168" s="56"/>
      <c r="T168" s="3"/>
      <c r="U168" s="47"/>
      <c r="V168" s="47"/>
    </row>
    <row r="169" spans="1:22" x14ac:dyDescent="0.25">
      <c r="A169" s="7"/>
      <c r="B169" s="7" t="s">
        <v>159</v>
      </c>
      <c r="C169" s="20"/>
      <c r="D169" s="56">
        <f t="shared" si="12"/>
        <v>1500</v>
      </c>
      <c r="E169" s="56">
        <f t="shared" si="12"/>
        <v>0</v>
      </c>
      <c r="F169" s="57">
        <f t="shared" si="12"/>
        <v>1500</v>
      </c>
      <c r="G169" s="57">
        <f t="shared" si="12"/>
        <v>0</v>
      </c>
      <c r="H169" s="10"/>
      <c r="I169" s="57"/>
      <c r="J169" s="57"/>
      <c r="K169" s="57"/>
      <c r="L169" s="57"/>
      <c r="M169" s="3"/>
      <c r="N169" s="56"/>
      <c r="O169" s="56"/>
      <c r="P169" s="57">
        <f t="shared" si="11"/>
        <v>1500</v>
      </c>
      <c r="Q169" s="57">
        <f t="shared" si="11"/>
        <v>0</v>
      </c>
      <c r="R169" s="56"/>
      <c r="S169" s="56"/>
      <c r="T169" s="3"/>
      <c r="U169" s="47"/>
      <c r="V169" s="47"/>
    </row>
    <row r="170" spans="1:22" ht="30" customHeight="1" x14ac:dyDescent="0.25">
      <c r="A170" s="7"/>
      <c r="B170" s="76" t="s">
        <v>166</v>
      </c>
      <c r="C170" s="10" t="s">
        <v>177</v>
      </c>
      <c r="D170" s="72">
        <v>1500</v>
      </c>
      <c r="E170" s="3">
        <v>0</v>
      </c>
      <c r="F170" s="3">
        <v>1500</v>
      </c>
      <c r="G170" s="3">
        <v>0</v>
      </c>
      <c r="H170" s="10"/>
      <c r="I170" s="57"/>
      <c r="J170" s="57"/>
      <c r="K170" s="57"/>
      <c r="L170" s="57"/>
      <c r="M170" s="3"/>
      <c r="N170" s="56"/>
      <c r="O170" s="56"/>
      <c r="P170" s="3">
        <v>1500</v>
      </c>
      <c r="Q170" s="3">
        <v>0</v>
      </c>
      <c r="R170" s="56"/>
      <c r="S170" s="56"/>
      <c r="T170" s="3"/>
      <c r="U170" s="47"/>
      <c r="V170" s="47"/>
    </row>
    <row r="171" spans="1:22" ht="30" customHeight="1" x14ac:dyDescent="0.25">
      <c r="A171" s="7">
        <v>5309</v>
      </c>
      <c r="B171" s="7" t="s">
        <v>161</v>
      </c>
      <c r="C171" s="73"/>
      <c r="D171" s="72">
        <f>D172</f>
        <v>720000</v>
      </c>
      <c r="E171" s="3">
        <f>E172</f>
        <v>0</v>
      </c>
      <c r="F171" s="3">
        <f>F172</f>
        <v>720000</v>
      </c>
      <c r="G171" s="3">
        <f>G172</f>
        <v>0</v>
      </c>
      <c r="H171" s="10"/>
      <c r="I171" s="57"/>
      <c r="J171" s="57"/>
      <c r="K171" s="57"/>
      <c r="L171" s="57"/>
      <c r="M171" s="3"/>
      <c r="N171" s="56"/>
      <c r="O171" s="56"/>
      <c r="P171" s="3"/>
      <c r="Q171" s="3"/>
      <c r="R171" s="3">
        <f>R172</f>
        <v>720000</v>
      </c>
      <c r="S171" s="3">
        <f>S172</f>
        <v>0</v>
      </c>
      <c r="T171" s="3"/>
      <c r="U171" s="47"/>
      <c r="V171" s="47"/>
    </row>
    <row r="172" spans="1:22" ht="30" customHeight="1" x14ac:dyDescent="0.25">
      <c r="A172" s="7"/>
      <c r="B172" s="76" t="s">
        <v>167</v>
      </c>
      <c r="C172" s="76" t="s">
        <v>178</v>
      </c>
      <c r="D172" s="72">
        <v>720000</v>
      </c>
      <c r="E172" s="3">
        <v>0</v>
      </c>
      <c r="F172" s="3">
        <v>720000</v>
      </c>
      <c r="G172" s="3">
        <v>0</v>
      </c>
      <c r="H172" s="10"/>
      <c r="I172" s="57"/>
      <c r="J172" s="57"/>
      <c r="K172" s="57"/>
      <c r="L172" s="57"/>
      <c r="M172" s="3"/>
      <c r="N172" s="56"/>
      <c r="O172" s="56"/>
      <c r="P172" s="3"/>
      <c r="Q172" s="3"/>
      <c r="R172" s="3">
        <v>720000</v>
      </c>
      <c r="S172" s="3">
        <v>0</v>
      </c>
      <c r="T172" s="3"/>
      <c r="U172" s="47"/>
      <c r="V172" s="47"/>
    </row>
    <row r="173" spans="1:22" ht="30" customHeight="1" x14ac:dyDescent="0.25">
      <c r="A173" s="7"/>
      <c r="B173" s="79"/>
      <c r="C173" s="73"/>
      <c r="D173" s="72"/>
      <c r="E173" s="3"/>
      <c r="F173" s="3"/>
      <c r="G173" s="3"/>
      <c r="H173" s="10"/>
      <c r="I173" s="57"/>
      <c r="J173" s="57"/>
      <c r="K173" s="57"/>
      <c r="L173" s="57"/>
      <c r="M173" s="3"/>
      <c r="N173" s="56"/>
      <c r="O173" s="56"/>
      <c r="P173" s="3"/>
      <c r="Q173" s="3"/>
      <c r="R173" s="56"/>
      <c r="S173" s="56"/>
      <c r="T173" s="3"/>
      <c r="U173" s="47"/>
      <c r="V173" s="47"/>
    </row>
    <row r="174" spans="1:22" x14ac:dyDescent="0.25">
      <c r="A174" s="7" t="s">
        <v>22</v>
      </c>
      <c r="B174" s="7" t="s">
        <v>45</v>
      </c>
      <c r="C174" s="20"/>
      <c r="D174" s="56">
        <f t="shared" ref="D174:G175" si="13">D175</f>
        <v>5200</v>
      </c>
      <c r="E174" s="56">
        <f t="shared" si="13"/>
        <v>0</v>
      </c>
      <c r="F174" s="57">
        <f t="shared" si="13"/>
        <v>5200</v>
      </c>
      <c r="G174" s="57">
        <f t="shared" si="13"/>
        <v>0</v>
      </c>
      <c r="H174" s="10"/>
      <c r="I174" s="57">
        <f>I175</f>
        <v>5200</v>
      </c>
      <c r="J174" s="57"/>
      <c r="K174" s="57">
        <f>K175</f>
        <v>0</v>
      </c>
      <c r="L174" s="57"/>
      <c r="M174" s="3"/>
      <c r="N174" s="56"/>
      <c r="O174" s="56"/>
      <c r="P174" s="56"/>
      <c r="Q174" s="56"/>
      <c r="R174" s="57">
        <f>R175</f>
        <v>0</v>
      </c>
      <c r="S174" s="57">
        <f>S175</f>
        <v>0</v>
      </c>
      <c r="T174" s="3"/>
      <c r="U174" s="47"/>
      <c r="V174" s="47"/>
    </row>
    <row r="175" spans="1:22" ht="30" x14ac:dyDescent="0.25">
      <c r="A175" s="7">
        <v>5301</v>
      </c>
      <c r="B175" s="7" t="s">
        <v>158</v>
      </c>
      <c r="C175" s="20"/>
      <c r="D175" s="56">
        <f t="shared" si="13"/>
        <v>5200</v>
      </c>
      <c r="E175" s="56">
        <f t="shared" si="13"/>
        <v>0</v>
      </c>
      <c r="F175" s="57">
        <f t="shared" si="13"/>
        <v>5200</v>
      </c>
      <c r="G175" s="57">
        <f t="shared" si="13"/>
        <v>0</v>
      </c>
      <c r="H175" s="10"/>
      <c r="I175" s="57">
        <f>I176</f>
        <v>5200</v>
      </c>
      <c r="J175" s="57"/>
      <c r="K175" s="57">
        <f>K176</f>
        <v>0</v>
      </c>
      <c r="L175" s="57"/>
      <c r="M175" s="3"/>
      <c r="N175" s="56"/>
      <c r="O175" s="56"/>
      <c r="P175" s="56"/>
      <c r="Q175" s="56"/>
      <c r="R175" s="57">
        <f>R176</f>
        <v>0</v>
      </c>
      <c r="S175" s="57">
        <f>S176</f>
        <v>0</v>
      </c>
      <c r="T175" s="3"/>
      <c r="U175" s="47"/>
      <c r="V175" s="47"/>
    </row>
    <row r="176" spans="1:22" ht="34.5" customHeight="1" x14ac:dyDescent="0.25">
      <c r="A176" s="7"/>
      <c r="B176" s="7" t="s">
        <v>159</v>
      </c>
      <c r="C176" s="20"/>
      <c r="D176" s="56">
        <f>D177+D178+D179</f>
        <v>5200</v>
      </c>
      <c r="E176" s="56">
        <f>E177+E178+E179</f>
        <v>0</v>
      </c>
      <c r="F176" s="57">
        <f>F177+F178+F179</f>
        <v>5200</v>
      </c>
      <c r="G176" s="57">
        <f>G177+G178+G179</f>
        <v>0</v>
      </c>
      <c r="H176" s="10"/>
      <c r="I176" s="57">
        <f>I177+I178+I179</f>
        <v>5200</v>
      </c>
      <c r="J176" s="57"/>
      <c r="K176" s="57">
        <f>K177+K178+K179</f>
        <v>0</v>
      </c>
      <c r="L176" s="57"/>
      <c r="M176" s="3"/>
      <c r="N176" s="56"/>
      <c r="O176" s="56"/>
      <c r="P176" s="56"/>
      <c r="Q176" s="56"/>
      <c r="R176" s="57">
        <f>R177+R178+R179</f>
        <v>0</v>
      </c>
      <c r="S176" s="57">
        <f>S177+S178+S179</f>
        <v>0</v>
      </c>
      <c r="T176" s="3"/>
      <c r="U176" s="47"/>
      <c r="V176" s="47"/>
    </row>
    <row r="177" spans="1:22" ht="32.25" customHeight="1" x14ac:dyDescent="0.25">
      <c r="A177" s="7"/>
      <c r="B177" s="76" t="s">
        <v>168</v>
      </c>
      <c r="C177" s="10" t="s">
        <v>177</v>
      </c>
      <c r="D177" s="72">
        <v>2200</v>
      </c>
      <c r="E177" s="3">
        <v>0</v>
      </c>
      <c r="F177" s="3">
        <v>2200</v>
      </c>
      <c r="G177" s="3">
        <v>0</v>
      </c>
      <c r="H177" s="10" t="s">
        <v>196</v>
      </c>
      <c r="I177" s="3">
        <v>2200</v>
      </c>
      <c r="J177" s="57"/>
      <c r="K177" s="3">
        <v>0</v>
      </c>
      <c r="L177" s="57"/>
      <c r="M177" s="3"/>
      <c r="N177" s="56"/>
      <c r="O177" s="56"/>
      <c r="P177" s="56"/>
      <c r="Q177" s="56"/>
      <c r="R177" s="3"/>
      <c r="S177" s="3"/>
      <c r="T177" s="3"/>
      <c r="U177" s="47"/>
      <c r="V177" s="47"/>
    </row>
    <row r="178" spans="1:22" ht="51.75" customHeight="1" x14ac:dyDescent="0.25">
      <c r="A178" s="7"/>
      <c r="B178" s="76" t="s">
        <v>169</v>
      </c>
      <c r="C178" s="10" t="s">
        <v>177</v>
      </c>
      <c r="D178" s="72">
        <v>2000</v>
      </c>
      <c r="E178" s="3">
        <v>0</v>
      </c>
      <c r="F178" s="3">
        <v>2000</v>
      </c>
      <c r="G178" s="3">
        <v>0</v>
      </c>
      <c r="H178" s="10" t="s">
        <v>196</v>
      </c>
      <c r="I178" s="3">
        <v>2000</v>
      </c>
      <c r="J178" s="57"/>
      <c r="K178" s="3">
        <v>0</v>
      </c>
      <c r="L178" s="57"/>
      <c r="M178" s="3"/>
      <c r="N178" s="56"/>
      <c r="O178" s="56"/>
      <c r="P178" s="56"/>
      <c r="Q178" s="56"/>
      <c r="R178" s="3"/>
      <c r="S178" s="3"/>
      <c r="T178" s="3"/>
      <c r="U178" s="47"/>
      <c r="V178" s="47"/>
    </row>
    <row r="179" spans="1:22" ht="48" customHeight="1" x14ac:dyDescent="0.25">
      <c r="A179" s="10"/>
      <c r="B179" s="76" t="s">
        <v>170</v>
      </c>
      <c r="C179" s="10" t="s">
        <v>177</v>
      </c>
      <c r="D179" s="72">
        <v>1000</v>
      </c>
      <c r="E179" s="3">
        <v>0</v>
      </c>
      <c r="F179" s="3">
        <v>1000</v>
      </c>
      <c r="G179" s="3">
        <v>0</v>
      </c>
      <c r="H179" s="10" t="s">
        <v>196</v>
      </c>
      <c r="I179" s="3">
        <v>1000</v>
      </c>
      <c r="J179" s="57"/>
      <c r="K179" s="3">
        <v>0</v>
      </c>
      <c r="L179" s="57"/>
      <c r="M179" s="3"/>
      <c r="N179" s="56"/>
      <c r="O179" s="56"/>
      <c r="P179" s="56"/>
      <c r="Q179" s="56"/>
      <c r="R179" s="3"/>
      <c r="S179" s="3"/>
      <c r="T179" s="3"/>
      <c r="U179" s="47"/>
      <c r="V179" s="47"/>
    </row>
    <row r="180" spans="1:22" x14ac:dyDescent="0.25">
      <c r="A180" s="7" t="s">
        <v>23</v>
      </c>
      <c r="B180" s="7" t="s">
        <v>46</v>
      </c>
      <c r="C180" s="20"/>
      <c r="D180" s="56">
        <f t="shared" ref="D180:G181" si="14">D181</f>
        <v>40000</v>
      </c>
      <c r="E180" s="56">
        <f t="shared" si="14"/>
        <v>0</v>
      </c>
      <c r="F180" s="57">
        <f t="shared" si="14"/>
        <v>40000</v>
      </c>
      <c r="G180" s="57">
        <f t="shared" si="14"/>
        <v>39960</v>
      </c>
      <c r="H180" s="10"/>
      <c r="I180" s="57"/>
      <c r="J180" s="57"/>
      <c r="K180" s="57"/>
      <c r="L180" s="57"/>
      <c r="M180" s="3"/>
      <c r="N180" s="56"/>
      <c r="O180" s="56"/>
      <c r="P180" s="57">
        <f>P181</f>
        <v>40000</v>
      </c>
      <c r="Q180" s="57">
        <f>Q181</f>
        <v>39960</v>
      </c>
      <c r="R180" s="56"/>
      <c r="S180" s="56"/>
      <c r="T180" s="3"/>
      <c r="U180" s="47"/>
      <c r="V180" s="47"/>
    </row>
    <row r="181" spans="1:22" x14ac:dyDescent="0.25">
      <c r="A181" s="7">
        <v>5309</v>
      </c>
      <c r="B181" s="7" t="s">
        <v>161</v>
      </c>
      <c r="C181" s="20"/>
      <c r="D181" s="56">
        <f t="shared" si="14"/>
        <v>40000</v>
      </c>
      <c r="E181" s="56">
        <f t="shared" si="14"/>
        <v>0</v>
      </c>
      <c r="F181" s="57">
        <f t="shared" si="14"/>
        <v>40000</v>
      </c>
      <c r="G181" s="57">
        <f t="shared" si="14"/>
        <v>39960</v>
      </c>
      <c r="H181" s="10"/>
      <c r="I181" s="57"/>
      <c r="J181" s="57"/>
      <c r="K181" s="57"/>
      <c r="L181" s="57"/>
      <c r="M181" s="3"/>
      <c r="N181" s="56"/>
      <c r="O181" s="56"/>
      <c r="P181" s="57">
        <f>P182</f>
        <v>40000</v>
      </c>
      <c r="Q181" s="57">
        <f>Q182</f>
        <v>39960</v>
      </c>
      <c r="R181" s="56"/>
      <c r="S181" s="56"/>
      <c r="T181" s="3"/>
      <c r="U181" s="47"/>
      <c r="V181" s="47"/>
    </row>
    <row r="182" spans="1:22" ht="34.5" customHeight="1" x14ac:dyDescent="0.25">
      <c r="A182" s="7"/>
      <c r="B182" s="76" t="s">
        <v>171</v>
      </c>
      <c r="C182" s="76" t="s">
        <v>178</v>
      </c>
      <c r="D182" s="72">
        <v>40000</v>
      </c>
      <c r="E182" s="80">
        <v>0</v>
      </c>
      <c r="F182" s="3">
        <v>40000</v>
      </c>
      <c r="G182" s="3">
        <v>39960</v>
      </c>
      <c r="H182" s="10"/>
      <c r="I182" s="57"/>
      <c r="J182" s="57"/>
      <c r="K182" s="57"/>
      <c r="L182" s="57"/>
      <c r="M182" s="3"/>
      <c r="N182" s="56"/>
      <c r="O182" s="56"/>
      <c r="P182" s="3">
        <v>40000</v>
      </c>
      <c r="Q182" s="3">
        <v>39960</v>
      </c>
      <c r="R182" s="56"/>
      <c r="S182" s="56"/>
      <c r="T182" s="3"/>
      <c r="U182" s="47"/>
      <c r="V182" s="47"/>
    </row>
    <row r="183" spans="1:22" s="31" customFormat="1" x14ac:dyDescent="0.25">
      <c r="A183" s="26">
        <v>5400</v>
      </c>
      <c r="B183" s="30" t="s">
        <v>8</v>
      </c>
      <c r="C183" s="28"/>
      <c r="D183" s="54">
        <f>D184+D186+D188+D190+D192+D194+D197+D199</f>
        <v>5000</v>
      </c>
      <c r="E183" s="54">
        <f>E184+E186+E188+E190+E192+E194+E197+E199</f>
        <v>0</v>
      </c>
      <c r="F183" s="54">
        <f t="shared" ref="F183" si="15">I183+N183+P183+R183+U183</f>
        <v>5000</v>
      </c>
      <c r="G183" s="54">
        <f t="shared" ref="G183" si="16">K183+O183+Q183+S183+V183</f>
        <v>3072</v>
      </c>
      <c r="H183" s="28"/>
      <c r="I183" s="54">
        <f>I184+I186+I188+I190+I192+I194+I197+I199</f>
        <v>0</v>
      </c>
      <c r="J183" s="54">
        <f>J184+J186+J188+J190+J192+J194+J197+J199</f>
        <v>0</v>
      </c>
      <c r="K183" s="54">
        <f>K184+K186+K188+K190+K192+K194+K197+K199</f>
        <v>0</v>
      </c>
      <c r="L183" s="54">
        <f>L184+L186+L188+L190+L192+L194+L197+L199</f>
        <v>0</v>
      </c>
      <c r="M183" s="29"/>
      <c r="N183" s="54">
        <f t="shared" ref="N183:S183" si="17">N184+N186+N188+N190+N192+N194+N197+N199</f>
        <v>0</v>
      </c>
      <c r="O183" s="54">
        <f t="shared" si="17"/>
        <v>0</v>
      </c>
      <c r="P183" s="54">
        <f t="shared" si="17"/>
        <v>5000</v>
      </c>
      <c r="Q183" s="54">
        <f t="shared" si="17"/>
        <v>3072</v>
      </c>
      <c r="R183" s="54">
        <f t="shared" si="17"/>
        <v>0</v>
      </c>
      <c r="S183" s="54">
        <f t="shared" si="17"/>
        <v>0</v>
      </c>
      <c r="T183" s="29"/>
      <c r="U183" s="49">
        <f>U184+U186+U188+U190+U192+U194+U197+U199</f>
        <v>0</v>
      </c>
      <c r="V183" s="49">
        <f>V184+V186+V188+V190+V192+V194+V197+V199</f>
        <v>0</v>
      </c>
    </row>
    <row r="184" spans="1:22" x14ac:dyDescent="0.25">
      <c r="A184" s="7" t="s">
        <v>16</v>
      </c>
      <c r="B184" s="7" t="s">
        <v>39</v>
      </c>
      <c r="C184" s="2"/>
      <c r="D184" s="56"/>
      <c r="E184" s="56"/>
      <c r="F184" s="56"/>
      <c r="G184" s="56"/>
      <c r="H184" s="10"/>
      <c r="I184" s="56"/>
      <c r="J184" s="56"/>
      <c r="K184" s="56"/>
      <c r="L184" s="56"/>
      <c r="M184" s="3"/>
      <c r="N184" s="56"/>
      <c r="O184" s="56"/>
      <c r="P184" s="56"/>
      <c r="Q184" s="56"/>
      <c r="R184" s="56"/>
      <c r="S184" s="56"/>
      <c r="T184" s="3"/>
      <c r="U184" s="47"/>
      <c r="V184" s="47"/>
    </row>
    <row r="185" spans="1:22" x14ac:dyDescent="0.25">
      <c r="A185" s="20"/>
      <c r="B185" s="7" t="s">
        <v>32</v>
      </c>
      <c r="C185" s="2"/>
      <c r="D185" s="56"/>
      <c r="E185" s="56"/>
      <c r="F185" s="57"/>
      <c r="G185" s="57"/>
      <c r="H185" s="10"/>
      <c r="I185" s="56"/>
      <c r="J185" s="56"/>
      <c r="K185" s="56"/>
      <c r="L185" s="56"/>
      <c r="M185" s="3"/>
      <c r="N185" s="56"/>
      <c r="O185" s="56"/>
      <c r="P185" s="56"/>
      <c r="Q185" s="56"/>
      <c r="R185" s="56"/>
      <c r="S185" s="56"/>
      <c r="T185" s="3"/>
      <c r="U185" s="47"/>
      <c r="V185" s="47"/>
    </row>
    <row r="186" spans="1:22" x14ac:dyDescent="0.25">
      <c r="A186" s="7" t="s">
        <v>17</v>
      </c>
      <c r="B186" s="7" t="s">
        <v>40</v>
      </c>
      <c r="C186" s="2"/>
      <c r="D186" s="56"/>
      <c r="E186" s="56"/>
      <c r="F186" s="56"/>
      <c r="G186" s="56"/>
      <c r="H186" s="10"/>
      <c r="I186" s="56"/>
      <c r="J186" s="56"/>
      <c r="K186" s="56"/>
      <c r="L186" s="56"/>
      <c r="M186" s="3"/>
      <c r="N186" s="56"/>
      <c r="O186" s="56"/>
      <c r="P186" s="56"/>
      <c r="Q186" s="56"/>
      <c r="R186" s="56"/>
      <c r="S186" s="56"/>
      <c r="T186" s="3"/>
      <c r="U186" s="47"/>
      <c r="V186" s="47"/>
    </row>
    <row r="187" spans="1:22" x14ac:dyDescent="0.25">
      <c r="A187" s="20"/>
      <c r="B187" s="7" t="s">
        <v>32</v>
      </c>
      <c r="C187" s="2"/>
      <c r="D187" s="56"/>
      <c r="E187" s="56"/>
      <c r="F187" s="57"/>
      <c r="G187" s="57"/>
      <c r="H187" s="10"/>
      <c r="I187" s="56"/>
      <c r="J187" s="56"/>
      <c r="K187" s="56"/>
      <c r="L187" s="56"/>
      <c r="M187" s="3"/>
      <c r="N187" s="56"/>
      <c r="O187" s="56"/>
      <c r="P187" s="56"/>
      <c r="Q187" s="56"/>
      <c r="R187" s="56"/>
      <c r="S187" s="56"/>
      <c r="T187" s="3"/>
      <c r="U187" s="47"/>
      <c r="V187" s="47"/>
    </row>
    <row r="188" spans="1:22" x14ac:dyDescent="0.25">
      <c r="A188" s="7" t="s">
        <v>18</v>
      </c>
      <c r="B188" s="7" t="s">
        <v>41</v>
      </c>
      <c r="C188" s="2"/>
      <c r="D188" s="56"/>
      <c r="E188" s="56"/>
      <c r="F188" s="56"/>
      <c r="G188" s="56"/>
      <c r="H188" s="10"/>
      <c r="I188" s="56"/>
      <c r="J188" s="56"/>
      <c r="K188" s="56"/>
      <c r="L188" s="56"/>
      <c r="M188" s="3"/>
      <c r="N188" s="56"/>
      <c r="O188" s="56"/>
      <c r="P188" s="56"/>
      <c r="Q188" s="56"/>
      <c r="R188" s="56"/>
      <c r="S188" s="56"/>
      <c r="T188" s="3"/>
      <c r="U188" s="47"/>
      <c r="V188" s="47"/>
    </row>
    <row r="189" spans="1:22" x14ac:dyDescent="0.25">
      <c r="A189" s="20"/>
      <c r="B189" s="7" t="s">
        <v>32</v>
      </c>
      <c r="C189" s="2"/>
      <c r="D189" s="56"/>
      <c r="E189" s="56"/>
      <c r="F189" s="57"/>
      <c r="G189" s="57"/>
      <c r="H189" s="10"/>
      <c r="I189" s="56"/>
      <c r="J189" s="56"/>
      <c r="K189" s="56"/>
      <c r="L189" s="56"/>
      <c r="M189" s="3"/>
      <c r="N189" s="56"/>
      <c r="O189" s="56"/>
      <c r="P189" s="56"/>
      <c r="Q189" s="56"/>
      <c r="R189" s="56"/>
      <c r="S189" s="56"/>
      <c r="T189" s="3"/>
      <c r="U189" s="47"/>
      <c r="V189" s="47"/>
    </row>
    <row r="190" spans="1:22" x14ac:dyDescent="0.25">
      <c r="A190" s="7" t="s">
        <v>19</v>
      </c>
      <c r="B190" s="7" t="s">
        <v>42</v>
      </c>
      <c r="C190" s="2"/>
      <c r="D190" s="56"/>
      <c r="E190" s="56"/>
      <c r="F190" s="56"/>
      <c r="G190" s="56"/>
      <c r="H190" s="10"/>
      <c r="I190" s="56"/>
      <c r="J190" s="56"/>
      <c r="K190" s="56"/>
      <c r="L190" s="56"/>
      <c r="M190" s="3"/>
      <c r="N190" s="56"/>
      <c r="O190" s="56"/>
      <c r="P190" s="56"/>
      <c r="Q190" s="56"/>
      <c r="R190" s="56"/>
      <c r="S190" s="56"/>
      <c r="T190" s="3"/>
      <c r="U190" s="47"/>
      <c r="V190" s="47"/>
    </row>
    <row r="191" spans="1:22" x14ac:dyDescent="0.25">
      <c r="A191" s="20"/>
      <c r="B191" s="7" t="s">
        <v>32</v>
      </c>
      <c r="C191" s="2"/>
      <c r="D191" s="56"/>
      <c r="E191" s="56"/>
      <c r="F191" s="57"/>
      <c r="G191" s="57"/>
      <c r="H191" s="10"/>
      <c r="I191" s="56"/>
      <c r="J191" s="56"/>
      <c r="K191" s="56"/>
      <c r="L191" s="56"/>
      <c r="M191" s="3"/>
      <c r="N191" s="56"/>
      <c r="O191" s="56"/>
      <c r="P191" s="56"/>
      <c r="Q191" s="56"/>
      <c r="R191" s="56"/>
      <c r="S191" s="56"/>
      <c r="T191" s="3"/>
      <c r="U191" s="47"/>
      <c r="V191" s="47"/>
    </row>
    <row r="192" spans="1:22" x14ac:dyDescent="0.25">
      <c r="A192" s="7" t="s">
        <v>20</v>
      </c>
      <c r="B192" s="7" t="s">
        <v>43</v>
      </c>
      <c r="C192" s="2"/>
      <c r="D192" s="56"/>
      <c r="E192" s="56"/>
      <c r="F192" s="56"/>
      <c r="G192" s="56"/>
      <c r="H192" s="10"/>
      <c r="I192" s="56"/>
      <c r="J192" s="56"/>
      <c r="K192" s="56"/>
      <c r="L192" s="56"/>
      <c r="M192" s="3"/>
      <c r="N192" s="56"/>
      <c r="O192" s="56"/>
      <c r="P192" s="56"/>
      <c r="Q192" s="56"/>
      <c r="R192" s="56"/>
      <c r="S192" s="56"/>
      <c r="T192" s="3"/>
      <c r="U192" s="47"/>
      <c r="V192" s="47"/>
    </row>
    <row r="193" spans="1:22" x14ac:dyDescent="0.25">
      <c r="A193" s="10"/>
      <c r="B193" s="7" t="s">
        <v>32</v>
      </c>
      <c r="C193" s="20"/>
      <c r="D193" s="56"/>
      <c r="E193" s="56"/>
      <c r="F193" s="57"/>
      <c r="G193" s="57"/>
      <c r="H193" s="10"/>
      <c r="I193" s="56"/>
      <c r="J193" s="56"/>
      <c r="K193" s="56"/>
      <c r="L193" s="56"/>
      <c r="M193" s="3"/>
      <c r="N193" s="56"/>
      <c r="O193" s="56"/>
      <c r="P193" s="56"/>
      <c r="Q193" s="56"/>
      <c r="R193" s="56"/>
      <c r="S193" s="56"/>
      <c r="T193" s="3"/>
      <c r="U193" s="47"/>
      <c r="V193" s="47"/>
    </row>
    <row r="194" spans="1:22" ht="30" x14ac:dyDescent="0.25">
      <c r="A194" s="7" t="s">
        <v>21</v>
      </c>
      <c r="B194" s="7" t="s">
        <v>44</v>
      </c>
      <c r="C194" s="20"/>
      <c r="D194" s="56">
        <f>D195</f>
        <v>5000</v>
      </c>
      <c r="E194" s="56">
        <f>E195</f>
        <v>0</v>
      </c>
      <c r="F194" s="56">
        <f>F195</f>
        <v>5000</v>
      </c>
      <c r="G194" s="56">
        <f>G195</f>
        <v>3072</v>
      </c>
      <c r="H194" s="10"/>
      <c r="I194" s="56"/>
      <c r="J194" s="56"/>
      <c r="K194" s="56"/>
      <c r="L194" s="56"/>
      <c r="M194" s="3"/>
      <c r="N194" s="56"/>
      <c r="O194" s="56"/>
      <c r="P194" s="56">
        <f>P195</f>
        <v>5000</v>
      </c>
      <c r="Q194" s="56">
        <f>Q195</f>
        <v>3072</v>
      </c>
      <c r="R194" s="56"/>
      <c r="S194" s="56"/>
      <c r="T194" s="3"/>
      <c r="U194" s="47"/>
      <c r="V194" s="47"/>
    </row>
    <row r="195" spans="1:22" x14ac:dyDescent="0.25">
      <c r="A195" s="7"/>
      <c r="B195" s="76" t="s">
        <v>172</v>
      </c>
      <c r="C195" s="76" t="s">
        <v>177</v>
      </c>
      <c r="D195" s="72">
        <v>5000</v>
      </c>
      <c r="E195">
        <v>0</v>
      </c>
      <c r="F195" s="3">
        <v>5000</v>
      </c>
      <c r="G195" s="3">
        <v>3072</v>
      </c>
      <c r="H195" s="10"/>
      <c r="I195" s="56"/>
      <c r="J195" s="56"/>
      <c r="K195" s="56"/>
      <c r="L195" s="56"/>
      <c r="M195" s="3"/>
      <c r="N195" s="56"/>
      <c r="O195" s="56"/>
      <c r="P195" s="3">
        <v>5000</v>
      </c>
      <c r="Q195" s="3">
        <v>3072</v>
      </c>
      <c r="R195" s="56"/>
      <c r="S195" s="56"/>
      <c r="T195" s="3"/>
      <c r="U195" s="47"/>
      <c r="V195" s="47"/>
    </row>
    <row r="196" spans="1:22" x14ac:dyDescent="0.25">
      <c r="A196" s="10"/>
      <c r="B196" s="7" t="s">
        <v>32</v>
      </c>
      <c r="C196" s="20"/>
      <c r="D196" s="56"/>
      <c r="E196" s="56"/>
      <c r="F196" s="57"/>
      <c r="G196" s="57"/>
      <c r="H196" s="10"/>
      <c r="I196" s="56"/>
      <c r="J196" s="56"/>
      <c r="K196" s="56"/>
      <c r="L196" s="56"/>
      <c r="M196" s="3"/>
      <c r="N196" s="56"/>
      <c r="O196" s="56"/>
      <c r="P196" s="56"/>
      <c r="Q196" s="56"/>
      <c r="R196" s="56"/>
      <c r="S196" s="56"/>
      <c r="T196" s="3"/>
      <c r="U196" s="47"/>
      <c r="V196" s="47"/>
    </row>
    <row r="197" spans="1:22" x14ac:dyDescent="0.25">
      <c r="A197" s="7" t="s">
        <v>22</v>
      </c>
      <c r="B197" s="7" t="s">
        <v>45</v>
      </c>
      <c r="C197" s="20"/>
      <c r="D197" s="56"/>
      <c r="E197" s="56"/>
      <c r="F197" s="56"/>
      <c r="G197" s="56"/>
      <c r="H197" s="10"/>
      <c r="I197" s="56"/>
      <c r="J197" s="56"/>
      <c r="K197" s="56"/>
      <c r="L197" s="56"/>
      <c r="M197" s="3"/>
      <c r="N197" s="56"/>
      <c r="O197" s="56"/>
      <c r="P197" s="56"/>
      <c r="Q197" s="56"/>
      <c r="R197" s="56"/>
      <c r="S197" s="56"/>
      <c r="T197" s="3"/>
      <c r="U197" s="47"/>
      <c r="V197" s="47"/>
    </row>
    <row r="198" spans="1:22" x14ac:dyDescent="0.25">
      <c r="A198" s="10"/>
      <c r="B198" s="7" t="s">
        <v>32</v>
      </c>
      <c r="C198" s="20"/>
      <c r="D198" s="56"/>
      <c r="E198" s="56"/>
      <c r="F198" s="57"/>
      <c r="G198" s="57"/>
      <c r="H198" s="10"/>
      <c r="I198" s="56"/>
      <c r="J198" s="56"/>
      <c r="K198" s="56"/>
      <c r="L198" s="56"/>
      <c r="M198" s="3"/>
      <c r="N198" s="56"/>
      <c r="O198" s="56"/>
      <c r="P198" s="56"/>
      <c r="Q198" s="56"/>
      <c r="R198" s="56"/>
      <c r="S198" s="56"/>
      <c r="T198" s="3"/>
      <c r="U198" s="47"/>
      <c r="V198" s="47"/>
    </row>
    <row r="199" spans="1:22" x14ac:dyDescent="0.25">
      <c r="A199" s="7" t="s">
        <v>23</v>
      </c>
      <c r="B199" s="7" t="s">
        <v>46</v>
      </c>
      <c r="C199" s="20"/>
      <c r="D199" s="56"/>
      <c r="E199" s="56"/>
      <c r="F199" s="56"/>
      <c r="G199" s="56"/>
      <c r="H199" s="10"/>
      <c r="I199" s="56"/>
      <c r="J199" s="56"/>
      <c r="K199" s="56"/>
      <c r="L199" s="56"/>
      <c r="M199" s="3"/>
      <c r="N199" s="56"/>
      <c r="O199" s="56"/>
      <c r="P199" s="56"/>
      <c r="Q199" s="56"/>
      <c r="R199" s="56"/>
      <c r="S199" s="56"/>
      <c r="T199" s="3"/>
      <c r="U199" s="47"/>
      <c r="V199" s="47"/>
    </row>
    <row r="200" spans="1:22" x14ac:dyDescent="0.25">
      <c r="A200" s="10"/>
      <c r="B200" s="7" t="s">
        <v>32</v>
      </c>
      <c r="C200" s="20"/>
      <c r="D200" s="56"/>
      <c r="E200" s="56"/>
      <c r="F200" s="57"/>
      <c r="G200" s="57"/>
      <c r="H200" s="10"/>
      <c r="I200" s="56"/>
      <c r="J200" s="56"/>
      <c r="K200" s="56"/>
      <c r="L200" s="56"/>
      <c r="M200" s="3"/>
      <c r="N200" s="56"/>
      <c r="O200" s="56"/>
      <c r="P200" s="56"/>
      <c r="Q200" s="56"/>
      <c r="R200" s="56"/>
      <c r="S200" s="56"/>
      <c r="T200" s="3"/>
      <c r="U200" s="47"/>
      <c r="V200" s="47"/>
    </row>
    <row r="201" spans="1:22" s="31" customFormat="1" x14ac:dyDescent="0.25">
      <c r="A201" s="26">
        <v>5500</v>
      </c>
      <c r="B201" s="30" t="s">
        <v>6</v>
      </c>
      <c r="C201" s="28"/>
      <c r="D201" s="54">
        <f>D202+D204+D206+D208+D210+D212+D214+D219</f>
        <v>43311</v>
      </c>
      <c r="E201" s="54">
        <f>E202+E204+E206+E208+E210+E212+E214+E219</f>
        <v>0</v>
      </c>
      <c r="F201" s="54">
        <f t="shared" ref="F201" si="18">I201+N201+P201+R201+U201</f>
        <v>43311</v>
      </c>
      <c r="G201" s="54">
        <f t="shared" ref="G201" si="19">K201+O201+Q201+S201+V201</f>
        <v>43311</v>
      </c>
      <c r="H201" s="28"/>
      <c r="I201" s="54">
        <f>I202+I204+I206+I208+I210+I212+I214+I219</f>
        <v>0</v>
      </c>
      <c r="J201" s="54">
        <f>J202+J204+J206+J208+J210+J212+J214+J219</f>
        <v>0</v>
      </c>
      <c r="K201" s="54">
        <f>K202+K204+K206+K208+K210+K212+K214+K219</f>
        <v>0</v>
      </c>
      <c r="L201" s="54">
        <f>L202+L204+L206+L208+L210+L212+L214+L219</f>
        <v>0</v>
      </c>
      <c r="M201" s="29"/>
      <c r="N201" s="54">
        <f t="shared" ref="N201:S201" si="20">N202+N204+N206+N208+N210+N212+N214+N219</f>
        <v>0</v>
      </c>
      <c r="O201" s="54">
        <f t="shared" si="20"/>
        <v>0</v>
      </c>
      <c r="P201" s="54">
        <f t="shared" si="20"/>
        <v>43311</v>
      </c>
      <c r="Q201" s="54">
        <f t="shared" si="20"/>
        <v>43311</v>
      </c>
      <c r="R201" s="54">
        <f t="shared" si="20"/>
        <v>0</v>
      </c>
      <c r="S201" s="54">
        <f t="shared" si="20"/>
        <v>0</v>
      </c>
      <c r="T201" s="29"/>
      <c r="U201" s="49">
        <f>U202+U204+U206+U208+U210+U212+U214+U219</f>
        <v>0</v>
      </c>
      <c r="V201" s="49">
        <f>V202+V204+V206+V208+V210+V212+V214+V219</f>
        <v>0</v>
      </c>
    </row>
    <row r="202" spans="1:22" x14ac:dyDescent="0.25">
      <c r="A202" s="7" t="s">
        <v>16</v>
      </c>
      <c r="B202" s="7" t="s">
        <v>39</v>
      </c>
      <c r="C202" s="2"/>
      <c r="D202" s="56"/>
      <c r="E202" s="56"/>
      <c r="F202" s="56"/>
      <c r="G202" s="56"/>
      <c r="H202" s="2"/>
      <c r="I202" s="56"/>
      <c r="J202" s="56"/>
      <c r="K202" s="56"/>
      <c r="L202" s="56"/>
      <c r="M202" s="3"/>
      <c r="N202" s="56"/>
      <c r="O202" s="56"/>
      <c r="P202" s="56"/>
      <c r="Q202" s="56"/>
      <c r="R202" s="56"/>
      <c r="S202" s="56"/>
      <c r="T202" s="3"/>
      <c r="U202" s="47"/>
      <c r="V202" s="47"/>
    </row>
    <row r="203" spans="1:22" ht="18" customHeight="1" x14ac:dyDescent="0.25">
      <c r="A203" s="10"/>
      <c r="B203" s="7" t="s">
        <v>32</v>
      </c>
      <c r="C203" s="20"/>
      <c r="D203" s="57"/>
      <c r="E203" s="56"/>
      <c r="F203" s="56"/>
      <c r="G203" s="57"/>
      <c r="H203" s="2"/>
      <c r="I203" s="57"/>
      <c r="J203" s="57"/>
      <c r="K203" s="57"/>
      <c r="L203" s="57"/>
      <c r="M203" s="3"/>
      <c r="N203" s="57"/>
      <c r="O203" s="57"/>
      <c r="P203" s="57"/>
      <c r="Q203" s="57"/>
      <c r="R203" s="57"/>
      <c r="S203" s="57"/>
      <c r="T203" s="3"/>
      <c r="U203" s="48"/>
      <c r="V203" s="48"/>
    </row>
    <row r="204" spans="1:22" x14ac:dyDescent="0.25">
      <c r="A204" s="7" t="s">
        <v>17</v>
      </c>
      <c r="B204" s="7" t="s">
        <v>40</v>
      </c>
      <c r="C204" s="2"/>
      <c r="D204" s="56"/>
      <c r="E204" s="56"/>
      <c r="F204" s="56"/>
      <c r="G204" s="56"/>
      <c r="H204" s="2"/>
      <c r="I204" s="56"/>
      <c r="J204" s="56"/>
      <c r="K204" s="56"/>
      <c r="L204" s="56"/>
      <c r="M204" s="3"/>
      <c r="N204" s="56"/>
      <c r="O204" s="56"/>
      <c r="P204" s="56"/>
      <c r="Q204" s="56"/>
      <c r="R204" s="56"/>
      <c r="S204" s="56"/>
      <c r="T204" s="3"/>
      <c r="U204" s="47"/>
      <c r="V204" s="47"/>
    </row>
    <row r="205" spans="1:22" x14ac:dyDescent="0.25">
      <c r="A205" s="10"/>
      <c r="B205" s="7" t="s">
        <v>32</v>
      </c>
      <c r="C205" s="20"/>
      <c r="D205" s="56"/>
      <c r="E205" s="56"/>
      <c r="F205" s="56"/>
      <c r="G205" s="56"/>
      <c r="H205" s="2"/>
      <c r="I205" s="57"/>
      <c r="J205" s="57"/>
      <c r="K205" s="57"/>
      <c r="L205" s="57"/>
      <c r="M205" s="3"/>
      <c r="N205" s="57"/>
      <c r="O205" s="57"/>
      <c r="P205" s="57"/>
      <c r="Q205" s="57"/>
      <c r="R205" s="57"/>
      <c r="S205" s="57"/>
      <c r="T205" s="3"/>
      <c r="U205" s="48"/>
      <c r="V205" s="48"/>
    </row>
    <row r="206" spans="1:22" x14ac:dyDescent="0.25">
      <c r="A206" s="7" t="s">
        <v>18</v>
      </c>
      <c r="B206" s="7" t="s">
        <v>41</v>
      </c>
      <c r="C206" s="2"/>
      <c r="D206" s="56"/>
      <c r="E206" s="56"/>
      <c r="F206" s="56"/>
      <c r="G206" s="56"/>
      <c r="H206" s="2"/>
      <c r="I206" s="56"/>
      <c r="J206" s="56"/>
      <c r="K206" s="56"/>
      <c r="L206" s="56"/>
      <c r="M206" s="3"/>
      <c r="N206" s="56"/>
      <c r="O206" s="56"/>
      <c r="P206" s="56"/>
      <c r="Q206" s="56"/>
      <c r="R206" s="56"/>
      <c r="S206" s="56"/>
      <c r="T206" s="3"/>
      <c r="U206" s="47"/>
      <c r="V206" s="47"/>
    </row>
    <row r="207" spans="1:22" x14ac:dyDescent="0.25">
      <c r="A207" s="10"/>
      <c r="B207" s="7" t="s">
        <v>32</v>
      </c>
      <c r="C207" s="20"/>
      <c r="D207" s="56"/>
      <c r="E207" s="56"/>
      <c r="F207" s="56"/>
      <c r="G207" s="56"/>
      <c r="H207" s="2"/>
      <c r="I207" s="57"/>
      <c r="J207" s="57"/>
      <c r="K207" s="57"/>
      <c r="L207" s="57"/>
      <c r="M207" s="3"/>
      <c r="N207" s="57"/>
      <c r="O207" s="57"/>
      <c r="P207" s="57"/>
      <c r="Q207" s="57"/>
      <c r="R207" s="57"/>
      <c r="S207" s="57"/>
      <c r="T207" s="3"/>
      <c r="U207" s="48"/>
      <c r="V207" s="48"/>
    </row>
    <row r="208" spans="1:22" x14ac:dyDescent="0.25">
      <c r="A208" s="7" t="s">
        <v>19</v>
      </c>
      <c r="B208" s="7" t="s">
        <v>42</v>
      </c>
      <c r="C208" s="2"/>
      <c r="D208" s="56"/>
      <c r="E208" s="56"/>
      <c r="F208" s="56"/>
      <c r="G208" s="56"/>
      <c r="H208" s="2"/>
      <c r="I208" s="56"/>
      <c r="J208" s="56"/>
      <c r="K208" s="56"/>
      <c r="L208" s="56"/>
      <c r="M208" s="3"/>
      <c r="N208" s="56"/>
      <c r="O208" s="56"/>
      <c r="P208" s="56"/>
      <c r="Q208" s="56"/>
      <c r="R208" s="56"/>
      <c r="S208" s="56"/>
      <c r="T208" s="3"/>
      <c r="U208" s="47"/>
      <c r="V208" s="47"/>
    </row>
    <row r="209" spans="1:22" x14ac:dyDescent="0.25">
      <c r="A209" s="10"/>
      <c r="B209" s="7" t="s">
        <v>32</v>
      </c>
      <c r="C209" s="20"/>
      <c r="D209" s="56"/>
      <c r="E209" s="56"/>
      <c r="F209" s="56"/>
      <c r="G209" s="56"/>
      <c r="H209" s="2"/>
      <c r="I209" s="57"/>
      <c r="J209" s="57"/>
      <c r="K209" s="57"/>
      <c r="L209" s="57"/>
      <c r="M209" s="3"/>
      <c r="N209" s="57"/>
      <c r="O209" s="57"/>
      <c r="P209" s="57"/>
      <c r="Q209" s="57"/>
      <c r="R209" s="57"/>
      <c r="S209" s="57"/>
      <c r="T209" s="3"/>
      <c r="U209" s="48"/>
      <c r="V209" s="48"/>
    </row>
    <row r="210" spans="1:22" x14ac:dyDescent="0.25">
      <c r="A210" s="7" t="s">
        <v>20</v>
      </c>
      <c r="B210" s="7" t="s">
        <v>43</v>
      </c>
      <c r="C210" s="2"/>
      <c r="D210" s="56"/>
      <c r="E210" s="56"/>
      <c r="F210" s="56"/>
      <c r="G210" s="56"/>
      <c r="H210" s="2"/>
      <c r="I210" s="56"/>
      <c r="J210" s="56"/>
      <c r="K210" s="56"/>
      <c r="L210" s="56"/>
      <c r="M210" s="3"/>
      <c r="N210" s="56"/>
      <c r="O210" s="56"/>
      <c r="P210" s="56"/>
      <c r="Q210" s="56"/>
      <c r="R210" s="56"/>
      <c r="S210" s="56"/>
      <c r="T210" s="3"/>
      <c r="U210" s="47"/>
      <c r="V210" s="47"/>
    </row>
    <row r="211" spans="1:22" x14ac:dyDescent="0.25">
      <c r="A211" s="10"/>
      <c r="B211" s="7" t="s">
        <v>32</v>
      </c>
      <c r="C211" s="20"/>
      <c r="D211" s="56"/>
      <c r="E211" s="56"/>
      <c r="F211" s="56"/>
      <c r="G211" s="56"/>
      <c r="H211" s="2"/>
      <c r="I211" s="57"/>
      <c r="J211" s="57"/>
      <c r="K211" s="57"/>
      <c r="L211" s="57"/>
      <c r="M211" s="3"/>
      <c r="N211" s="57"/>
      <c r="O211" s="57"/>
      <c r="P211" s="57"/>
      <c r="Q211" s="57"/>
      <c r="R211" s="57"/>
      <c r="S211" s="57"/>
      <c r="T211" s="3"/>
      <c r="U211" s="48"/>
      <c r="V211" s="48"/>
    </row>
    <row r="212" spans="1:22" ht="30" x14ac:dyDescent="0.25">
      <c r="A212" s="7" t="s">
        <v>21</v>
      </c>
      <c r="B212" s="7" t="s">
        <v>44</v>
      </c>
      <c r="C212" s="2"/>
      <c r="D212" s="56"/>
      <c r="E212" s="56"/>
      <c r="F212" s="56"/>
      <c r="G212" s="56"/>
      <c r="H212" s="2"/>
      <c r="I212" s="56"/>
      <c r="J212" s="56"/>
      <c r="K212" s="56"/>
      <c r="L212" s="56"/>
      <c r="M212" s="3"/>
      <c r="N212" s="56"/>
      <c r="O212" s="56"/>
      <c r="P212" s="56"/>
      <c r="Q212" s="56"/>
      <c r="R212" s="56"/>
      <c r="S212" s="56"/>
      <c r="T212" s="3"/>
      <c r="U212" s="47"/>
      <c r="V212" s="47"/>
    </row>
    <row r="213" spans="1:22" x14ac:dyDescent="0.25">
      <c r="A213" s="10"/>
      <c r="B213" s="7" t="s">
        <v>32</v>
      </c>
      <c r="C213" s="20"/>
      <c r="D213" s="56"/>
      <c r="E213" s="56"/>
      <c r="F213" s="56"/>
      <c r="G213" s="56"/>
      <c r="H213" s="2"/>
      <c r="I213" s="57"/>
      <c r="J213" s="57"/>
      <c r="K213" s="57"/>
      <c r="L213" s="57"/>
      <c r="M213" s="3"/>
      <c r="N213" s="57"/>
      <c r="O213" s="57"/>
      <c r="P213" s="57"/>
      <c r="Q213" s="57"/>
      <c r="R213" s="57"/>
      <c r="S213" s="57"/>
      <c r="T213" s="3"/>
      <c r="U213" s="48"/>
      <c r="V213" s="48"/>
    </row>
    <row r="214" spans="1:22" x14ac:dyDescent="0.25">
      <c r="A214" s="7" t="s">
        <v>22</v>
      </c>
      <c r="B214" s="7" t="s">
        <v>45</v>
      </c>
      <c r="C214" s="2"/>
      <c r="D214" s="56">
        <f>D215</f>
        <v>43311</v>
      </c>
      <c r="E214" s="56">
        <f>E215</f>
        <v>0</v>
      </c>
      <c r="F214" s="56">
        <f>F215</f>
        <v>43311</v>
      </c>
      <c r="G214" s="56">
        <f>G215</f>
        <v>43311</v>
      </c>
      <c r="H214" s="2"/>
      <c r="I214" s="56"/>
      <c r="J214" s="56"/>
      <c r="K214" s="56"/>
      <c r="L214" s="56"/>
      <c r="M214" s="3"/>
      <c r="N214" s="56"/>
      <c r="O214" s="56"/>
      <c r="P214" s="56">
        <f>P215</f>
        <v>43311</v>
      </c>
      <c r="Q214" s="56">
        <f>Q215</f>
        <v>43311</v>
      </c>
      <c r="R214" s="56"/>
      <c r="S214" s="56"/>
      <c r="T214" s="3"/>
      <c r="U214" s="47"/>
      <c r="V214" s="47"/>
    </row>
    <row r="215" spans="1:22" x14ac:dyDescent="0.25">
      <c r="A215" s="7">
        <v>5501</v>
      </c>
      <c r="B215" s="7" t="s">
        <v>173</v>
      </c>
      <c r="C215" s="2"/>
      <c r="D215" s="56">
        <f>D216+D217</f>
        <v>43311</v>
      </c>
      <c r="E215" s="56">
        <f>E216+E217</f>
        <v>0</v>
      </c>
      <c r="F215" s="56">
        <f>F216+F217</f>
        <v>43311</v>
      </c>
      <c r="G215" s="56">
        <f>G216+G217</f>
        <v>43311</v>
      </c>
      <c r="H215" s="2"/>
      <c r="I215" s="56"/>
      <c r="J215" s="56"/>
      <c r="K215" s="56"/>
      <c r="L215" s="56"/>
      <c r="M215" s="3"/>
      <c r="N215" s="56"/>
      <c r="O215" s="56"/>
      <c r="P215" s="56">
        <f>P216+P217</f>
        <v>43311</v>
      </c>
      <c r="Q215" s="56">
        <f>Q216+Q217</f>
        <v>43311</v>
      </c>
      <c r="R215" s="56"/>
      <c r="S215" s="56"/>
      <c r="T215" s="3"/>
      <c r="U215" s="47"/>
      <c r="V215" s="47"/>
    </row>
    <row r="216" spans="1:22" x14ac:dyDescent="0.25">
      <c r="A216" s="7"/>
      <c r="B216" s="76" t="s">
        <v>174</v>
      </c>
      <c r="C216" s="76" t="s">
        <v>177</v>
      </c>
      <c r="D216" s="72">
        <v>33980</v>
      </c>
      <c r="E216" s="3">
        <v>0</v>
      </c>
      <c r="F216" s="3">
        <v>33980</v>
      </c>
      <c r="G216" s="3">
        <v>33980</v>
      </c>
      <c r="H216" s="2"/>
      <c r="I216" s="56"/>
      <c r="J216" s="56"/>
      <c r="K216" s="56"/>
      <c r="L216" s="56"/>
      <c r="M216" s="3"/>
      <c r="N216" s="56"/>
      <c r="O216" s="56"/>
      <c r="P216" s="3">
        <v>33980</v>
      </c>
      <c r="Q216" s="3">
        <v>33980</v>
      </c>
      <c r="R216" s="56"/>
      <c r="S216" s="56"/>
      <c r="T216" s="3"/>
      <c r="U216" s="47"/>
      <c r="V216" s="47"/>
    </row>
    <row r="217" spans="1:22" x14ac:dyDescent="0.25">
      <c r="A217" s="7"/>
      <c r="B217" s="76" t="s">
        <v>175</v>
      </c>
      <c r="C217" s="76" t="s">
        <v>177</v>
      </c>
      <c r="D217" s="72">
        <v>9331</v>
      </c>
      <c r="E217" s="3">
        <v>0</v>
      </c>
      <c r="F217" s="3">
        <v>9331</v>
      </c>
      <c r="G217" s="3">
        <v>9331</v>
      </c>
      <c r="H217" s="2"/>
      <c r="I217" s="56"/>
      <c r="J217" s="56"/>
      <c r="K217" s="56"/>
      <c r="L217" s="56"/>
      <c r="M217" s="3"/>
      <c r="N217" s="56"/>
      <c r="O217" s="56"/>
      <c r="P217" s="3">
        <v>9331</v>
      </c>
      <c r="Q217" s="3">
        <v>9331</v>
      </c>
      <c r="R217" s="56"/>
      <c r="S217" s="56"/>
      <c r="T217" s="3"/>
      <c r="U217" s="47"/>
      <c r="V217" s="47"/>
    </row>
    <row r="218" spans="1:22" x14ac:dyDescent="0.25">
      <c r="A218" s="10"/>
      <c r="B218" s="7" t="s">
        <v>32</v>
      </c>
      <c r="C218" s="20"/>
      <c r="D218" s="56"/>
      <c r="E218" s="56"/>
      <c r="F218" s="56"/>
      <c r="G218" s="56"/>
      <c r="H218" s="2"/>
      <c r="I218" s="57"/>
      <c r="J218" s="57"/>
      <c r="K218" s="57"/>
      <c r="L218" s="57"/>
      <c r="M218" s="3"/>
      <c r="N218" s="57"/>
      <c r="O218" s="57"/>
      <c r="P218" s="57"/>
      <c r="Q218" s="57"/>
      <c r="R218" s="57"/>
      <c r="S218" s="57"/>
      <c r="T218" s="3"/>
      <c r="U218" s="48"/>
      <c r="V218" s="48"/>
    </row>
    <row r="219" spans="1:22" x14ac:dyDescent="0.25">
      <c r="A219" s="7" t="s">
        <v>23</v>
      </c>
      <c r="B219" s="7" t="s">
        <v>46</v>
      </c>
      <c r="C219" s="2"/>
      <c r="D219" s="56"/>
      <c r="E219" s="56"/>
      <c r="F219" s="56"/>
      <c r="G219" s="56"/>
      <c r="H219" s="2"/>
      <c r="I219" s="56"/>
      <c r="J219" s="56"/>
      <c r="K219" s="56"/>
      <c r="L219" s="56"/>
      <c r="M219" s="3"/>
      <c r="N219" s="56"/>
      <c r="O219" s="56"/>
      <c r="P219" s="56"/>
      <c r="Q219" s="56"/>
      <c r="R219" s="56"/>
      <c r="S219" s="56"/>
      <c r="T219" s="3"/>
      <c r="U219" s="47"/>
      <c r="V219" s="47"/>
    </row>
    <row r="220" spans="1:22" x14ac:dyDescent="0.25">
      <c r="A220" s="3"/>
      <c r="B220" s="44" t="s">
        <v>32</v>
      </c>
      <c r="C220" s="20"/>
      <c r="D220" s="57"/>
      <c r="E220" s="57"/>
      <c r="F220" s="57"/>
      <c r="G220" s="57"/>
      <c r="H220" s="2"/>
      <c r="I220" s="57"/>
      <c r="J220" s="57"/>
      <c r="K220" s="57"/>
      <c r="L220" s="57"/>
      <c r="M220" s="3"/>
      <c r="N220" s="57"/>
      <c r="O220" s="57"/>
      <c r="P220" s="57"/>
      <c r="Q220" s="57"/>
      <c r="R220" s="57"/>
      <c r="S220" s="57"/>
      <c r="T220" s="3"/>
      <c r="U220" s="48"/>
      <c r="V220" s="48"/>
    </row>
    <row r="221" spans="1:22" x14ac:dyDescent="0.25">
      <c r="A221" s="8"/>
      <c r="B221" s="41"/>
      <c r="C221" s="21"/>
      <c r="D221" s="22"/>
      <c r="E221" s="22"/>
      <c r="F221" s="22"/>
      <c r="G221" s="22"/>
      <c r="H221" s="23"/>
      <c r="I221" s="22"/>
      <c r="J221" s="22"/>
      <c r="K221" s="22"/>
      <c r="L221" s="22"/>
      <c r="M221" s="8"/>
      <c r="N221" s="22"/>
      <c r="O221" s="22"/>
      <c r="P221" s="22"/>
      <c r="Q221" s="22"/>
      <c r="R221" s="22"/>
      <c r="S221" s="22"/>
      <c r="T221" s="8"/>
      <c r="U221" s="22"/>
      <c r="V221" s="22"/>
    </row>
    <row r="222" spans="1:22" x14ac:dyDescent="0.25">
      <c r="A222" s="8"/>
      <c r="B222" s="41"/>
      <c r="C222" s="21"/>
      <c r="D222" s="22"/>
      <c r="E222" s="22"/>
      <c r="F222" s="22"/>
      <c r="G222" s="22"/>
      <c r="H222" s="23"/>
      <c r="I222" s="22"/>
      <c r="J222" s="22"/>
      <c r="K222" s="22"/>
      <c r="L222" s="22"/>
      <c r="M222" s="8"/>
      <c r="N222" s="22"/>
      <c r="O222" s="22"/>
      <c r="P222" s="22"/>
      <c r="Q222" s="22"/>
      <c r="R222" s="22"/>
      <c r="S222" s="22"/>
      <c r="T222" s="8"/>
      <c r="U222" s="22"/>
      <c r="V222" s="22"/>
    </row>
    <row r="223" spans="1:22" ht="23.25" customHeight="1" x14ac:dyDescent="0.25">
      <c r="B223"/>
      <c r="S223" s="8"/>
      <c r="T223" s="8"/>
      <c r="U223" s="8"/>
      <c r="V223" s="8"/>
    </row>
    <row r="224" spans="1:22" ht="38.25" customHeight="1" x14ac:dyDescent="0.25">
      <c r="B224" s="82" t="s">
        <v>67</v>
      </c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"/>
      <c r="T224" s="8"/>
      <c r="U224" s="8"/>
      <c r="V224" s="8"/>
    </row>
    <row r="225" spans="2:22" ht="38.25" customHeight="1" x14ac:dyDescent="0.25">
      <c r="B225" s="82" t="s">
        <v>71</v>
      </c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"/>
      <c r="T225" s="8"/>
      <c r="U225" s="8"/>
      <c r="V225" s="8"/>
    </row>
    <row r="226" spans="2:22" ht="25.5" customHeight="1" x14ac:dyDescent="0.25">
      <c r="B226" s="82" t="s">
        <v>68</v>
      </c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"/>
      <c r="T226" s="8"/>
      <c r="U226" s="8"/>
      <c r="V226" s="8"/>
    </row>
    <row r="227" spans="2:22" ht="26.25" customHeight="1" x14ac:dyDescent="0.25">
      <c r="B227" s="82" t="s">
        <v>69</v>
      </c>
      <c r="C227" s="82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"/>
      <c r="T227" s="8"/>
      <c r="U227" s="8"/>
      <c r="V227" s="8"/>
    </row>
    <row r="228" spans="2:22" ht="29.25" customHeight="1" x14ac:dyDescent="0.25">
      <c r="B228" s="82" t="s">
        <v>70</v>
      </c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"/>
      <c r="T228" s="8"/>
      <c r="U228" s="8"/>
      <c r="V228" s="8"/>
    </row>
    <row r="229" spans="2:22" ht="27" customHeight="1" x14ac:dyDescent="0.25">
      <c r="B229" s="82"/>
      <c r="C229" s="82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"/>
      <c r="T229" s="8"/>
      <c r="U229" s="8"/>
      <c r="V229" s="8"/>
    </row>
    <row r="230" spans="2:22" ht="29.25" customHeight="1" x14ac:dyDescent="0.25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8"/>
      <c r="T230" s="8"/>
      <c r="U230" s="8"/>
      <c r="V230" s="8"/>
    </row>
    <row r="231" spans="2:22" ht="38.25" customHeight="1" x14ac:dyDescent="0.25">
      <c r="B231"/>
      <c r="S231" s="8"/>
      <c r="T231" s="8"/>
      <c r="U231" s="8"/>
      <c r="V231" s="8"/>
    </row>
    <row r="232" spans="2:22" x14ac:dyDescent="0.25">
      <c r="B232" s="43" t="s">
        <v>192</v>
      </c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</row>
    <row r="233" spans="2:22" x14ac:dyDescent="0.25">
      <c r="B233" s="42" t="s">
        <v>193</v>
      </c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2:22" x14ac:dyDescent="0.25">
      <c r="B234" s="42" t="s">
        <v>190</v>
      </c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2:22" x14ac:dyDescent="0.25">
      <c r="B235" s="42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2:22" x14ac:dyDescent="0.25">
      <c r="B236" s="42" t="s">
        <v>194</v>
      </c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2:22" x14ac:dyDescent="0.25">
      <c r="B237" s="42" t="s">
        <v>191</v>
      </c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</row>
    <row r="238" spans="2:22" x14ac:dyDescent="0.25">
      <c r="B238" s="42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</row>
    <row r="239" spans="2:22" x14ac:dyDescent="0.25">
      <c r="B239" s="43" t="s">
        <v>195</v>
      </c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</row>
    <row r="240" spans="2:22" x14ac:dyDescent="0.25">
      <c r="B240" s="42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</row>
    <row r="241" spans="2:22" x14ac:dyDescent="0.25">
      <c r="B241" s="43" t="s">
        <v>65</v>
      </c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</row>
    <row r="242" spans="2:22" x14ac:dyDescent="0.25">
      <c r="B242" s="42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</row>
    <row r="243" spans="2:22" x14ac:dyDescent="0.25">
      <c r="B243" s="42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</row>
    <row r="244" spans="2:22" x14ac:dyDescent="0.25">
      <c r="B244" s="42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</row>
    <row r="245" spans="2:22" x14ac:dyDescent="0.25">
      <c r="B245" s="42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</row>
    <row r="246" spans="2:22" x14ac:dyDescent="0.25">
      <c r="B246" s="42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</row>
    <row r="247" spans="2:22" x14ac:dyDescent="0.25">
      <c r="B247" s="42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</row>
    <row r="248" spans="2:22" x14ac:dyDescent="0.25">
      <c r="B248" s="42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</row>
    <row r="249" spans="2:22" x14ac:dyDescent="0.25">
      <c r="B249" s="42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</row>
    <row r="250" spans="2:22" x14ac:dyDescent="0.25">
      <c r="B250" s="42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</row>
    <row r="251" spans="2:22" x14ac:dyDescent="0.25">
      <c r="B251" s="42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</row>
    <row r="252" spans="2:22" x14ac:dyDescent="0.25">
      <c r="B252" s="42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</row>
    <row r="253" spans="2:22" x14ac:dyDescent="0.25">
      <c r="B253" s="42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</row>
    <row r="254" spans="2:22" x14ac:dyDescent="0.25">
      <c r="B254" s="42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</row>
    <row r="255" spans="2:22" x14ac:dyDescent="0.25">
      <c r="B255" s="42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</row>
    <row r="256" spans="2:22" x14ac:dyDescent="0.25">
      <c r="B256" s="42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</row>
    <row r="257" spans="2:22" x14ac:dyDescent="0.25">
      <c r="B257" s="42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</row>
    <row r="258" spans="2:22" x14ac:dyDescent="0.25">
      <c r="B258" s="42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</row>
    <row r="259" spans="2:22" x14ac:dyDescent="0.25">
      <c r="B259" s="42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</row>
    <row r="260" spans="2:22" x14ac:dyDescent="0.25">
      <c r="B260" s="42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</row>
    <row r="261" spans="2:22" x14ac:dyDescent="0.25">
      <c r="B261" s="42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</row>
    <row r="262" spans="2:22" x14ac:dyDescent="0.25">
      <c r="B262" s="42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</row>
    <row r="263" spans="2:22" x14ac:dyDescent="0.25">
      <c r="B263" s="42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</row>
    <row r="264" spans="2:22" x14ac:dyDescent="0.25">
      <c r="B264" s="42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</row>
    <row r="265" spans="2:22" x14ac:dyDescent="0.25">
      <c r="B265" s="42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</row>
    <row r="266" spans="2:22" x14ac:dyDescent="0.25">
      <c r="B266" s="42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</row>
    <row r="267" spans="2:22" x14ac:dyDescent="0.25">
      <c r="B267" s="42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</row>
    <row r="268" spans="2:22" x14ac:dyDescent="0.25">
      <c r="B268" s="42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</row>
    <row r="269" spans="2:22" x14ac:dyDescent="0.25">
      <c r="B269" s="42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</row>
    <row r="270" spans="2:22" x14ac:dyDescent="0.25">
      <c r="B270" s="42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</row>
    <row r="271" spans="2:22" x14ac:dyDescent="0.25">
      <c r="B271" s="42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</row>
    <row r="272" spans="2:22" x14ac:dyDescent="0.25">
      <c r="B272" s="42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</row>
    <row r="273" spans="2:22" x14ac:dyDescent="0.25">
      <c r="B273" s="42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</row>
    <row r="274" spans="2:22" x14ac:dyDescent="0.25">
      <c r="B274" s="42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</row>
    <row r="275" spans="2:22" x14ac:dyDescent="0.25">
      <c r="B275" s="42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</row>
    <row r="276" spans="2:22" x14ac:dyDescent="0.25">
      <c r="B276" s="42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</row>
    <row r="277" spans="2:22" x14ac:dyDescent="0.25">
      <c r="B277" s="42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</row>
    <row r="278" spans="2:22" x14ac:dyDescent="0.25">
      <c r="B278" s="42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</row>
    <row r="279" spans="2:22" x14ac:dyDescent="0.25">
      <c r="B279" s="42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</row>
    <row r="280" spans="2:22" x14ac:dyDescent="0.25">
      <c r="B280" s="42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</row>
    <row r="281" spans="2:22" x14ac:dyDescent="0.25">
      <c r="B281" s="42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</row>
    <row r="282" spans="2:22" x14ac:dyDescent="0.25">
      <c r="B282" s="42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</row>
    <row r="283" spans="2:22" x14ac:dyDescent="0.25">
      <c r="B283" s="42"/>
    </row>
    <row r="284" spans="2:22" x14ac:dyDescent="0.25">
      <c r="B284" s="42"/>
    </row>
    <row r="285" spans="2:22" x14ac:dyDescent="0.25">
      <c r="B285" s="42"/>
    </row>
    <row r="286" spans="2:22" x14ac:dyDescent="0.25">
      <c r="B286" s="42"/>
    </row>
    <row r="287" spans="2:22" x14ac:dyDescent="0.25">
      <c r="B287" s="42"/>
    </row>
  </sheetData>
  <mergeCells count="20">
    <mergeCell ref="B224:R224"/>
    <mergeCell ref="A7:A10"/>
    <mergeCell ref="B7:B10"/>
    <mergeCell ref="C7:C10"/>
    <mergeCell ref="D7:D10"/>
    <mergeCell ref="E7:E10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225:R225"/>
    <mergeCell ref="B226:R226"/>
    <mergeCell ref="B227:R227"/>
    <mergeCell ref="B228:R228"/>
    <mergeCell ref="B229:R229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2016-02-24T08:04:35Z</cp:lastPrinted>
  <dcterms:created xsi:type="dcterms:W3CDTF">2015-02-06T12:34:28Z</dcterms:created>
  <dcterms:modified xsi:type="dcterms:W3CDTF">2016-02-24T09:14:35Z</dcterms:modified>
</cp:coreProperties>
</file>